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вар  (2)" sheetId="1" r:id="rId1"/>
    <sheet name="кек" sheetId="2" state="hidden" r:id="rId2"/>
  </sheets>
  <definedNames>
    <definedName name="_xlnm.Print_Area" localSheetId="0">' вар  (2)'!$A$1:$F$141</definedName>
  </definedNames>
  <calcPr fullCalcOnLoad="1"/>
</workbook>
</file>

<file path=xl/sharedStrings.xml><?xml version="1.0" encoding="utf-8"?>
<sst xmlns="http://schemas.openxmlformats.org/spreadsheetml/2006/main" count="176" uniqueCount="110">
  <si>
    <t>Код</t>
  </si>
  <si>
    <t>Загальний фонд</t>
  </si>
  <si>
    <t>Спеціальний фонд</t>
  </si>
  <si>
    <t>Всього обласний бюджет</t>
  </si>
  <si>
    <t>Податок на прибуток підприємств</t>
  </si>
  <si>
    <t>Неподаткові надходження</t>
  </si>
  <si>
    <t>Інші надходження</t>
  </si>
  <si>
    <t>Перевищення доходів над видатками</t>
  </si>
  <si>
    <t>Доходи від операцій з капіталом</t>
  </si>
  <si>
    <t xml:space="preserve">Власні надходження бюджетних установ 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</si>
  <si>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</si>
  <si>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</si>
  <si>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</si>
  <si>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</si>
  <si>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</si>
  <si>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</si>
  <si>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</si>
  <si>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</si>
  <si>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</si>
  <si>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</si>
  <si>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</si>
  <si>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</si>
  <si>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</si>
  <si>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</si>
  <si>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</si>
  <si>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</si>
  <si>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</si>
  <si>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</si>
  <si>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</si>
  <si>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</si>
  <si>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</si>
  <si>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</si>
  <si>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</si>
  <si>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</si>
  <si>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</si>
  <si>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</si>
  <si>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</si>
  <si>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</si>
  <si>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</si>
  <si>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</si>
  <si>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</si>
  <si>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</si>
  <si>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</si>
  <si>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</si>
  <si>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</si>
  <si>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</si>
  <si>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</si>
  <si>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</si>
  <si>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Державне мито</t>
  </si>
  <si>
    <t>Додаток №1</t>
  </si>
  <si>
    <t>до рішення міської ради</t>
  </si>
  <si>
    <t xml:space="preserve">        Найменування доходів згідно із бюджетною</t>
  </si>
  <si>
    <t>Загальний</t>
  </si>
  <si>
    <t xml:space="preserve">             Спеціальний фонд</t>
  </si>
  <si>
    <t xml:space="preserve">    фонд</t>
  </si>
  <si>
    <t>Разом</t>
  </si>
  <si>
    <t>жет розвитку</t>
  </si>
  <si>
    <t>Податкові надходження</t>
  </si>
  <si>
    <t xml:space="preserve">Податки на доходи, податки на прибуток, податки </t>
  </si>
  <si>
    <t>на збільшення ринковою вартості</t>
  </si>
  <si>
    <t xml:space="preserve"> 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</si>
  <si>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</si>
  <si>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</si>
  <si>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</si>
  <si>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</si>
  <si>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нальній власності</t>
  </si>
  <si>
    <t>Від органів державного управління</t>
  </si>
  <si>
    <t>Кошти, що надходять з інших бюджетів</t>
  </si>
  <si>
    <t>Дотації</t>
  </si>
  <si>
    <t>Субвенції</t>
  </si>
  <si>
    <t>Всього доходів</t>
  </si>
  <si>
    <t>Адміністративні штрафі та інші санкції</t>
  </si>
  <si>
    <t>Інші неподаткові надходження</t>
  </si>
  <si>
    <t xml:space="preserve">                   класифікацією</t>
  </si>
  <si>
    <t>Надходження від продажу землі несільськогосподарського призначення</t>
  </si>
  <si>
    <t>Збір за першу реєстрацію транспортних  засобів</t>
  </si>
  <si>
    <t>(тис.грн.)</t>
  </si>
  <si>
    <t>Єдиний податок</t>
  </si>
  <si>
    <t>Екологічний податок</t>
  </si>
  <si>
    <t>Надходження коштів від реалізації безхазяйного майна</t>
  </si>
  <si>
    <t>Надходження від відчуження майна, яке належить Авто-</t>
  </si>
  <si>
    <t>номній Республіці Крим, та майна ,що знаходится у кому-</t>
  </si>
  <si>
    <t xml:space="preserve">Офіційні трансферти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</si>
  <si>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</si>
  <si>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</si>
  <si>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у т.ч.бюд-</t>
  </si>
  <si>
    <t>Туристичний збір</t>
  </si>
  <si>
    <t>Збір за провадження деяких видів підприємницької діяльності </t>
  </si>
  <si>
    <t>Податок на нерухоме майно, відмінне від земельної ділянки</t>
  </si>
  <si>
    <t>Податок на  доходи фізичних осіб</t>
  </si>
  <si>
    <t>Інші податки та збори </t>
  </si>
  <si>
    <t>Доходи від власності та підприємницької діяльності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</si>
  <si>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</si>
  <si>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</si>
  <si>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</si>
  <si>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</si>
  <si>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</si>
  <si>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</si>
  <si>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від 19.12.2013р. №</t>
  </si>
  <si>
    <t>5=(гр.3+гр.4)</t>
  </si>
  <si>
    <t xml:space="preserve">Секретар міської ради                                                                  </t>
  </si>
  <si>
    <t xml:space="preserve">    М. Л. ВЛАСОВ</t>
  </si>
  <si>
    <t>грн.</t>
  </si>
  <si>
    <t xml:space="preserve">Тимчасовий обсяг доходів загального та спеціального фондів на 1 квартал 2014року                                                       міста Лисичанська </t>
  </si>
  <si>
    <t>Інші субвенції </t>
  </si>
  <si>
    <t xml:space="preserve">Тимчасовий обсяг доходів загального та спеціального фондів на 1 квартал 2015року                                                       міста Лисичанська </t>
  </si>
  <si>
    <t>Дотації вирівнювання з державного бюджету місцевим бюджетам  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</si>
  <si>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</si>
  <si>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</si>
  <si>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 xml:space="preserve">від   25.12.2014р. №77/1226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</si>
</sst>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25" xfId="0" applyFont="1" applyFill="1" applyBorder="1" applyAlignment="1">
      <alignment/>
    </xf>
    <xf numFmtId="3" fontId="12" fillId="0" borderId="1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9" xfId="0" applyFont="1" applyBorder="1" applyAlignment="1">
      <alignment/>
    </xf>
    <xf numFmtId="176" fontId="0" fillId="0" borderId="0" xfId="0" applyNumberFormat="1" applyAlignment="1">
      <alignment/>
    </xf>
    <xf numFmtId="0" fontId="5" fillId="0" borderId="19" xfId="0" applyFont="1" applyBorder="1" applyAlignment="1">
      <alignment/>
    </xf>
    <xf numFmtId="0" fontId="15" fillId="0" borderId="0" xfId="0" applyFont="1" applyAlignment="1">
      <alignment/>
    </xf>
    <xf numFmtId="176" fontId="15" fillId="0" borderId="0" xfId="0" applyNumberFormat="1" applyFont="1" applyAlignment="1">
      <alignment/>
    </xf>
    <xf numFmtId="0" fontId="12" fillId="0" borderId="24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4" fillId="0" borderId="1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3" fontId="5" fillId="0" borderId="1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0" fontId="14" fillId="0" borderId="1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1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5"/>
  <sheetViews>
    <sheetView showZeros="0" tabSelected="1" zoomScale="75" zoomScaleNormal="7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92" sqref="L92"/>
    </sheetView>
  </sheetViews>
  <sheetFormatPr defaultColWidth="9.00390625" defaultRowHeight="12.75"/>
  <cols>
    <col min="1" max="1" width="15.00390625" style="0" customWidth="1"/>
    <col min="2" max="2" width="54.25390625" style="0" customWidth="1"/>
    <col min="3" max="3" width="17.00390625" style="0" customWidth="1"/>
    <col min="4" max="4" width="16.125" style="0" customWidth="1"/>
    <col min="5" max="5" width="16.25390625" style="0" hidden="1" customWidth="1"/>
    <col min="6" max="6" width="15.125" style="0" customWidth="1"/>
    <col min="7" max="7" width="12.75390625" style="0" bestFit="1" customWidth="1"/>
    <col min="8" max="8" width="5.875" style="0" customWidth="1"/>
  </cols>
  <sheetData>
    <row r="1" spans="1:8" ht="15" hidden="1">
      <c r="A1" s="55"/>
      <c r="B1" s="55"/>
      <c r="C1" s="55"/>
      <c r="D1" s="55" t="s">
        <v>49</v>
      </c>
      <c r="E1" s="55"/>
      <c r="F1" s="55"/>
      <c r="G1" s="5"/>
      <c r="H1" s="53"/>
    </row>
    <row r="2" spans="1:8" ht="15" hidden="1">
      <c r="A2" s="55"/>
      <c r="B2" s="55"/>
      <c r="C2" s="55"/>
      <c r="D2" s="55" t="s">
        <v>50</v>
      </c>
      <c r="E2" s="55"/>
      <c r="F2" s="55"/>
      <c r="G2" s="5"/>
      <c r="H2" s="53"/>
    </row>
    <row r="3" spans="1:8" ht="15" hidden="1">
      <c r="A3" s="55"/>
      <c r="B3" s="55"/>
      <c r="C3" s="55"/>
      <c r="D3" s="55" t="s">
        <v>98</v>
      </c>
      <c r="E3" s="55"/>
      <c r="F3" s="55"/>
      <c r="G3" s="3"/>
      <c r="H3" s="54"/>
    </row>
    <row r="4" spans="1:8" ht="15" hidden="1">
      <c r="A4" s="55"/>
      <c r="B4" s="55"/>
      <c r="C4" s="55"/>
      <c r="D4" s="55"/>
      <c r="E4" s="55"/>
      <c r="F4" s="55"/>
      <c r="G4" s="3"/>
      <c r="H4" s="54"/>
    </row>
    <row r="5" spans="1:8" ht="15" hidden="1">
      <c r="A5" s="55"/>
      <c r="B5" s="55"/>
      <c r="C5" s="55"/>
      <c r="D5" s="55"/>
      <c r="E5" s="55"/>
      <c r="F5" s="55"/>
      <c r="G5" s="3"/>
      <c r="H5" s="54"/>
    </row>
    <row r="6" spans="1:8" ht="15" hidden="1">
      <c r="A6" s="55"/>
      <c r="B6" s="55"/>
      <c r="C6" s="55"/>
      <c r="D6" s="55"/>
      <c r="E6" s="55"/>
      <c r="F6" s="55"/>
      <c r="G6" s="3"/>
      <c r="H6" s="54"/>
    </row>
    <row r="7" spans="1:8" ht="28.5" customHeight="1" hidden="1">
      <c r="A7" s="135" t="s">
        <v>103</v>
      </c>
      <c r="B7" s="135"/>
      <c r="C7" s="135"/>
      <c r="D7" s="135"/>
      <c r="E7" s="135"/>
      <c r="F7" s="135"/>
      <c r="G7" s="3"/>
      <c r="H7" s="54"/>
    </row>
    <row r="8" spans="1:8" ht="28.5" customHeight="1" hidden="1">
      <c r="A8" s="118"/>
      <c r="B8" s="118"/>
      <c r="C8" s="118"/>
      <c r="D8" s="118"/>
      <c r="E8" s="118"/>
      <c r="F8" s="118"/>
      <c r="G8" s="3"/>
      <c r="H8" s="54"/>
    </row>
    <row r="9" spans="1:6" ht="15" hidden="1">
      <c r="A9" s="55"/>
      <c r="B9" s="55"/>
      <c r="C9" s="55"/>
      <c r="D9" s="55"/>
      <c r="E9" s="55"/>
      <c r="F9" s="55"/>
    </row>
    <row r="10" spans="1:6" ht="15" hidden="1">
      <c r="A10" s="55"/>
      <c r="B10" s="55"/>
      <c r="C10" s="55"/>
      <c r="D10" s="55"/>
      <c r="E10" s="55" t="s">
        <v>76</v>
      </c>
      <c r="F10" s="55" t="s">
        <v>102</v>
      </c>
    </row>
    <row r="11" spans="1:6" ht="30" customHeight="1" hidden="1">
      <c r="A11" s="56" t="s">
        <v>0</v>
      </c>
      <c r="B11" s="56" t="s">
        <v>51</v>
      </c>
      <c r="C11" s="56" t="s">
        <v>52</v>
      </c>
      <c r="D11" s="57" t="s">
        <v>53</v>
      </c>
      <c r="E11" s="58"/>
      <c r="F11" s="58"/>
    </row>
    <row r="12" spans="1:6" ht="21" customHeight="1" hidden="1">
      <c r="A12" s="59"/>
      <c r="B12" s="59" t="s">
        <v>73</v>
      </c>
      <c r="C12" s="59" t="s">
        <v>54</v>
      </c>
      <c r="D12" s="59" t="s">
        <v>55</v>
      </c>
      <c r="E12" s="60" t="s">
        <v>85</v>
      </c>
      <c r="F12" s="60" t="s">
        <v>55</v>
      </c>
    </row>
    <row r="13" spans="1:6" ht="15" hidden="1">
      <c r="A13" s="61"/>
      <c r="B13" s="61"/>
      <c r="C13" s="61"/>
      <c r="D13" s="61"/>
      <c r="E13" s="62" t="s">
        <v>56</v>
      </c>
      <c r="F13" s="60"/>
    </row>
    <row r="14" spans="1:38" ht="15" hidden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 t="s">
        <v>99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</row>
    <row r="15" spans="1:7" ht="21.75" customHeight="1" hidden="1">
      <c r="A15" s="64">
        <v>10000000</v>
      </c>
      <c r="B15" s="65" t="s">
        <v>57</v>
      </c>
      <c r="C15" s="94">
        <f>C17+C23+C25+C30</f>
        <v>34952421</v>
      </c>
      <c r="D15" s="94">
        <f>D17+D23+D25+D30+D20</f>
        <v>65325</v>
      </c>
      <c r="E15" s="94">
        <f>E17+E23+E25+E30</f>
        <v>0</v>
      </c>
      <c r="F15" s="94">
        <f>C15+D15</f>
        <v>35017746</v>
      </c>
      <c r="G15" s="128"/>
    </row>
    <row r="16" spans="1:7" ht="30" hidden="1">
      <c r="A16" s="82">
        <v>11000000</v>
      </c>
      <c r="B16" s="92" t="s">
        <v>58</v>
      </c>
      <c r="C16" s="95"/>
      <c r="D16" s="95"/>
      <c r="E16" s="95"/>
      <c r="F16" s="95"/>
      <c r="G16" s="128"/>
    </row>
    <row r="17" spans="1:6" ht="15" hidden="1">
      <c r="A17" s="85"/>
      <c r="B17" s="93" t="s">
        <v>59</v>
      </c>
      <c r="C17" s="96">
        <f>SUM(C18:C19)</f>
        <v>30303500</v>
      </c>
      <c r="D17" s="96">
        <f>SUM(D18:D19)</f>
        <v>0</v>
      </c>
      <c r="E17" s="96">
        <f>SUM(E18:E19)</f>
        <v>0</v>
      </c>
      <c r="F17" s="96">
        <f>(C17+D17)</f>
        <v>30303500</v>
      </c>
    </row>
    <row r="18" spans="1:6" ht="21.75" customHeight="1" hidden="1">
      <c r="A18" s="66">
        <v>11010000</v>
      </c>
      <c r="B18" s="74" t="s">
        <v>89</v>
      </c>
      <c r="C18" s="97">
        <v>30278500</v>
      </c>
      <c r="D18" s="97"/>
      <c r="E18" s="97"/>
      <c r="F18" s="97">
        <f>(C18+D18)</f>
        <v>30278500</v>
      </c>
    </row>
    <row r="19" spans="1:6" ht="21.75" customHeight="1" hidden="1">
      <c r="A19" s="66">
        <v>11020000</v>
      </c>
      <c r="B19" s="107" t="s">
        <v>4</v>
      </c>
      <c r="C19" s="97">
        <v>25000</v>
      </c>
      <c r="D19" s="97"/>
      <c r="E19" s="97"/>
      <c r="F19" s="97">
        <f>(C19+D19)</f>
        <v>25000</v>
      </c>
    </row>
    <row r="20" spans="1:6" ht="21" customHeight="1" hidden="1">
      <c r="A20" s="83">
        <v>12000000</v>
      </c>
      <c r="B20" s="108" t="s">
        <v>61</v>
      </c>
      <c r="C20" s="98"/>
      <c r="D20" s="98">
        <f>SUM(D21:D22)</f>
        <v>45325</v>
      </c>
      <c r="E20" s="98">
        <f>SUM(E21:E22)</f>
        <v>0</v>
      </c>
      <c r="F20" s="99">
        <f>(C20+D20)</f>
        <v>45325</v>
      </c>
    </row>
    <row r="21" spans="1:6" ht="15" hidden="1">
      <c r="A21" s="67">
        <v>12030000</v>
      </c>
      <c r="B21" s="79" t="s">
        <v>75</v>
      </c>
      <c r="C21" s="95"/>
      <c r="D21" s="95">
        <v>45325</v>
      </c>
      <c r="E21" s="95"/>
      <c r="F21" s="95" t="s">
        <v>60</v>
      </c>
    </row>
    <row r="22" spans="1:6" ht="15" hidden="1">
      <c r="A22" s="68"/>
      <c r="B22" s="109"/>
      <c r="C22" s="100"/>
      <c r="D22" s="100"/>
      <c r="E22" s="100"/>
      <c r="F22" s="100">
        <f>(C22+D22)</f>
        <v>0</v>
      </c>
    </row>
    <row r="23" spans="1:6" ht="53.25" customHeight="1" hidden="1">
      <c r="A23" s="83">
        <v>13000000</v>
      </c>
      <c r="B23" s="108" t="s">
        <v>62</v>
      </c>
      <c r="C23" s="98">
        <f>(C24)</f>
        <v>4473601</v>
      </c>
      <c r="D23" s="98"/>
      <c r="E23" s="98"/>
      <c r="F23" s="98">
        <f>(C23+D23)</f>
        <v>4473601</v>
      </c>
    </row>
    <row r="24" spans="1:6" ht="15" hidden="1">
      <c r="A24" s="66">
        <v>13050000</v>
      </c>
      <c r="B24" s="74" t="s">
        <v>63</v>
      </c>
      <c r="C24" s="97">
        <v>4473601</v>
      </c>
      <c r="D24" s="97"/>
      <c r="E24" s="97"/>
      <c r="F24" s="97">
        <f>(C24+D24)</f>
        <v>4473601</v>
      </c>
    </row>
    <row r="25" spans="1:6" ht="24.75" customHeight="1" hidden="1">
      <c r="A25" s="83">
        <v>18000000</v>
      </c>
      <c r="B25" s="108" t="s">
        <v>64</v>
      </c>
      <c r="C25" s="98">
        <f>C26+C27+C28+C29</f>
        <v>175320</v>
      </c>
      <c r="D25" s="98">
        <f>D26+D27+D28+D29</f>
        <v>20000</v>
      </c>
      <c r="E25" s="98">
        <f>E26+E27+E28+E29</f>
        <v>0</v>
      </c>
      <c r="F25" s="98">
        <f>(C25+D25)</f>
        <v>195320</v>
      </c>
    </row>
    <row r="26" spans="1:6" ht="30" hidden="1">
      <c r="A26" s="73">
        <v>18010000</v>
      </c>
      <c r="B26" s="110" t="s">
        <v>88</v>
      </c>
      <c r="C26" s="98"/>
      <c r="D26" s="101"/>
      <c r="E26" s="101">
        <f>D26</f>
        <v>0</v>
      </c>
      <c r="F26" s="101">
        <f>D26</f>
        <v>0</v>
      </c>
    </row>
    <row r="27" spans="1:6" ht="15" hidden="1">
      <c r="A27" s="73">
        <v>18030000</v>
      </c>
      <c r="B27" s="110" t="s">
        <v>86</v>
      </c>
      <c r="C27" s="101">
        <v>320</v>
      </c>
      <c r="D27" s="98"/>
      <c r="E27" s="98"/>
      <c r="F27" s="98"/>
    </row>
    <row r="28" spans="1:6" ht="30" hidden="1">
      <c r="A28" s="66">
        <v>18040000</v>
      </c>
      <c r="B28" s="79" t="s">
        <v>87</v>
      </c>
      <c r="C28" s="97">
        <v>175000</v>
      </c>
      <c r="D28" s="97">
        <v>20000</v>
      </c>
      <c r="E28" s="97"/>
      <c r="F28" s="97">
        <f>(C28+D28)</f>
        <v>195000</v>
      </c>
    </row>
    <row r="29" spans="1:6" ht="15" hidden="1">
      <c r="A29" s="66">
        <v>18050000</v>
      </c>
      <c r="B29" s="74" t="s">
        <v>77</v>
      </c>
      <c r="C29" s="97"/>
      <c r="D29" s="97"/>
      <c r="E29" s="97">
        <f>D29</f>
        <v>0</v>
      </c>
      <c r="F29" s="97">
        <f>(C29+D29)</f>
        <v>0</v>
      </c>
    </row>
    <row r="30" spans="1:6" ht="27" customHeight="1" hidden="1">
      <c r="A30" s="83">
        <v>19000000</v>
      </c>
      <c r="B30" s="108" t="s">
        <v>90</v>
      </c>
      <c r="C30" s="98">
        <f>C31</f>
        <v>0</v>
      </c>
      <c r="D30" s="98">
        <f>D31</f>
        <v>0</v>
      </c>
      <c r="E30" s="98"/>
      <c r="F30" s="98">
        <f>C30+D30</f>
        <v>0</v>
      </c>
    </row>
    <row r="31" spans="1:6" ht="29.25" customHeight="1" hidden="1">
      <c r="A31" s="73">
        <v>19010000</v>
      </c>
      <c r="B31" s="80" t="s">
        <v>78</v>
      </c>
      <c r="C31" s="97"/>
      <c r="D31" s="97"/>
      <c r="E31" s="97"/>
      <c r="F31" s="97">
        <f>(C31+D31)</f>
        <v>0</v>
      </c>
    </row>
    <row r="32" spans="1:6" ht="34.5" customHeight="1" hidden="1">
      <c r="A32" s="84">
        <v>20000000</v>
      </c>
      <c r="B32" s="111" t="s">
        <v>5</v>
      </c>
      <c r="C32" s="94">
        <f>C33+C35+C40+C43</f>
        <v>152000</v>
      </c>
      <c r="D32" s="94">
        <f>D33+D35+D40+D43</f>
        <v>1175128</v>
      </c>
      <c r="E32" s="94">
        <f>E33+E35+E40+E43</f>
        <v>0</v>
      </c>
      <c r="F32" s="94">
        <f>C32+D32</f>
        <v>1327128</v>
      </c>
    </row>
    <row r="33" spans="1:6" ht="34.5" customHeight="1" hidden="1">
      <c r="A33" s="83">
        <v>21000000</v>
      </c>
      <c r="B33" s="112" t="s">
        <v>91</v>
      </c>
      <c r="C33" s="102">
        <f>C34</f>
        <v>7500</v>
      </c>
      <c r="D33" s="102">
        <f>D34</f>
        <v>0</v>
      </c>
      <c r="E33" s="102">
        <f>E34</f>
        <v>0</v>
      </c>
      <c r="F33" s="98">
        <f aca="true" t="shared" si="0" ref="F33:F38">(C33+D33)</f>
        <v>7500</v>
      </c>
    </row>
    <row r="34" spans="1:6" ht="15" hidden="1">
      <c r="A34" s="67">
        <v>21081100</v>
      </c>
      <c r="B34" s="110" t="s">
        <v>71</v>
      </c>
      <c r="C34" s="95">
        <v>7500</v>
      </c>
      <c r="D34" s="95"/>
      <c r="E34" s="95"/>
      <c r="F34" s="97">
        <f t="shared" si="0"/>
        <v>7500</v>
      </c>
    </row>
    <row r="35" spans="1:6" ht="15.75" customHeight="1" hidden="1">
      <c r="A35" s="82">
        <v>22000000</v>
      </c>
      <c r="B35" s="129" t="s">
        <v>83</v>
      </c>
      <c r="C35" s="99">
        <f>SUM(C37+C38)</f>
        <v>17500</v>
      </c>
      <c r="D35" s="99">
        <f>SUM(D37+D38)</f>
        <v>0</v>
      </c>
      <c r="E35" s="99">
        <f>SUM(E37+E38)</f>
        <v>0</v>
      </c>
      <c r="F35" s="99">
        <f t="shared" si="0"/>
        <v>17500</v>
      </c>
    </row>
    <row r="36" spans="1:6" ht="15.75" customHeight="1" hidden="1">
      <c r="A36" s="68"/>
      <c r="B36" s="130"/>
      <c r="C36" s="100"/>
      <c r="D36" s="100"/>
      <c r="E36" s="100"/>
      <c r="F36" s="100">
        <f t="shared" si="0"/>
        <v>0</v>
      </c>
    </row>
    <row r="37" spans="1:6" ht="49.5" customHeight="1" hidden="1">
      <c r="A37" s="68">
        <v>22010300</v>
      </c>
      <c r="B37" s="80" t="s">
        <v>84</v>
      </c>
      <c r="C37" s="100">
        <v>0</v>
      </c>
      <c r="D37" s="100"/>
      <c r="E37" s="100"/>
      <c r="F37" s="97">
        <f t="shared" si="0"/>
        <v>0</v>
      </c>
    </row>
    <row r="38" spans="1:6" ht="15" hidden="1">
      <c r="A38" s="66">
        <v>22090000</v>
      </c>
      <c r="B38" s="74" t="s">
        <v>48</v>
      </c>
      <c r="C38" s="97">
        <v>17500</v>
      </c>
      <c r="D38" s="97"/>
      <c r="E38" s="97"/>
      <c r="F38" s="97">
        <f t="shared" si="0"/>
        <v>17500</v>
      </c>
    </row>
    <row r="39" spans="1:6" ht="15" hidden="1">
      <c r="A39" s="66"/>
      <c r="B39" s="74"/>
      <c r="C39" s="97"/>
      <c r="D39" s="97"/>
      <c r="E39" s="97"/>
      <c r="F39" s="97"/>
    </row>
    <row r="40" spans="1:6" ht="27" customHeight="1" hidden="1">
      <c r="A40" s="83">
        <v>24000000</v>
      </c>
      <c r="B40" s="108" t="s">
        <v>72</v>
      </c>
      <c r="C40" s="98">
        <f>SUM(C41:C41)</f>
        <v>127000</v>
      </c>
      <c r="D40" s="98">
        <f>D41+D42</f>
        <v>0</v>
      </c>
      <c r="E40" s="98">
        <f>E41+E42</f>
        <v>0</v>
      </c>
      <c r="F40" s="98">
        <f>(C40+D40)</f>
        <v>127000</v>
      </c>
    </row>
    <row r="41" spans="1:10" ht="15" hidden="1">
      <c r="A41" s="66">
        <v>24060300</v>
      </c>
      <c r="B41" s="74" t="s">
        <v>6</v>
      </c>
      <c r="C41" s="97">
        <v>127000</v>
      </c>
      <c r="D41" s="97"/>
      <c r="E41" s="97"/>
      <c r="F41" s="97">
        <f>(C41+D41)</f>
        <v>127000</v>
      </c>
      <c r="G41" s="72"/>
      <c r="H41" s="72"/>
      <c r="I41" s="72"/>
      <c r="J41" s="72"/>
    </row>
    <row r="42" spans="1:10" ht="84.75" customHeight="1" hidden="1">
      <c r="A42" s="67">
        <v>24062100</v>
      </c>
      <c r="B42" s="79" t="s">
        <v>92</v>
      </c>
      <c r="C42" s="95"/>
      <c r="D42" s="97"/>
      <c r="E42" s="95"/>
      <c r="F42" s="97">
        <f>C42+D42</f>
        <v>0</v>
      </c>
      <c r="G42" s="72"/>
      <c r="H42" s="72"/>
      <c r="I42" s="72"/>
      <c r="J42" s="72"/>
    </row>
    <row r="43" spans="1:10" ht="35.25" customHeight="1" hidden="1">
      <c r="A43" s="83">
        <v>25000000</v>
      </c>
      <c r="B43" s="108" t="s">
        <v>9</v>
      </c>
      <c r="C43" s="98"/>
      <c r="D43" s="98">
        <v>1175128</v>
      </c>
      <c r="E43" s="98"/>
      <c r="F43" s="98">
        <f>(C43+D43)</f>
        <v>1175128</v>
      </c>
      <c r="G43" s="72"/>
      <c r="H43" s="72"/>
      <c r="I43" s="72"/>
      <c r="J43" s="72"/>
    </row>
    <row r="44" spans="1:10" ht="21.75" customHeight="1" hidden="1">
      <c r="A44" s="63">
        <v>1</v>
      </c>
      <c r="B44" s="113">
        <v>2</v>
      </c>
      <c r="C44" s="78">
        <v>3</v>
      </c>
      <c r="D44" s="78">
        <v>4</v>
      </c>
      <c r="E44" s="78">
        <v>5</v>
      </c>
      <c r="F44" s="78">
        <v>6</v>
      </c>
      <c r="G44" s="72"/>
      <c r="H44" s="72"/>
      <c r="I44" s="72"/>
      <c r="J44" s="72"/>
    </row>
    <row r="45" spans="1:10" ht="33.75" customHeight="1" hidden="1">
      <c r="A45" s="87">
        <v>30000000</v>
      </c>
      <c r="B45" s="114" t="s">
        <v>8</v>
      </c>
      <c r="C45" s="99">
        <f>C46+C49+C51</f>
        <v>0</v>
      </c>
      <c r="D45" s="98">
        <f>D49+D51</f>
        <v>0</v>
      </c>
      <c r="E45" s="98">
        <f>(E51+E49)</f>
        <v>0</v>
      </c>
      <c r="F45" s="98">
        <f aca="true" t="shared" si="1" ref="F45:F50">(C45+D45)</f>
        <v>0</v>
      </c>
      <c r="G45" s="70">
        <f>(G50+G49)</f>
        <v>0</v>
      </c>
      <c r="H45" s="70">
        <f>(H50+H49)</f>
        <v>0</v>
      </c>
      <c r="I45" s="70">
        <f>(I50+I49)</f>
        <v>0</v>
      </c>
      <c r="J45" s="70">
        <f>(J50+J49)</f>
        <v>0</v>
      </c>
    </row>
    <row r="46" spans="1:6" ht="30" hidden="1">
      <c r="A46" s="67">
        <v>31010200</v>
      </c>
      <c r="B46" s="79" t="s">
        <v>79</v>
      </c>
      <c r="C46" s="95"/>
      <c r="D46" s="95"/>
      <c r="E46" s="95"/>
      <c r="F46" s="97">
        <f t="shared" si="1"/>
        <v>0</v>
      </c>
    </row>
    <row r="47" spans="1:6" ht="30" hidden="1">
      <c r="A47" s="67">
        <v>31030000</v>
      </c>
      <c r="B47" s="79" t="s">
        <v>80</v>
      </c>
      <c r="C47" s="95"/>
      <c r="D47" s="95"/>
      <c r="E47" s="95"/>
      <c r="F47" s="95">
        <f t="shared" si="1"/>
        <v>0</v>
      </c>
    </row>
    <row r="48" spans="1:6" ht="30" hidden="1">
      <c r="A48" s="69"/>
      <c r="B48" s="115" t="s">
        <v>81</v>
      </c>
      <c r="C48" s="103"/>
      <c r="D48" s="103"/>
      <c r="E48" s="103"/>
      <c r="F48" s="103">
        <f t="shared" si="1"/>
        <v>0</v>
      </c>
    </row>
    <row r="49" spans="1:6" ht="13.5" customHeight="1" hidden="1">
      <c r="A49" s="68"/>
      <c r="B49" s="109" t="s">
        <v>65</v>
      </c>
      <c r="C49" s="100"/>
      <c r="D49" s="100"/>
      <c r="E49" s="100"/>
      <c r="F49" s="103">
        <f t="shared" si="1"/>
        <v>0</v>
      </c>
    </row>
    <row r="50" spans="1:6" ht="15.75" hidden="1">
      <c r="A50" s="73"/>
      <c r="B50" s="116"/>
      <c r="C50" s="97"/>
      <c r="D50" s="97"/>
      <c r="E50" s="100"/>
      <c r="F50" s="100">
        <f t="shared" si="1"/>
        <v>0</v>
      </c>
    </row>
    <row r="51" spans="1:7" ht="32.25" customHeight="1" hidden="1">
      <c r="A51" s="66">
        <v>33010100</v>
      </c>
      <c r="B51" s="74" t="s">
        <v>74</v>
      </c>
      <c r="C51" s="97"/>
      <c r="D51" s="97"/>
      <c r="E51" s="100"/>
      <c r="F51" s="97">
        <f>D51+C51</f>
        <v>0</v>
      </c>
      <c r="G51" s="76"/>
    </row>
    <row r="52" spans="1:7" ht="13.5" customHeight="1" hidden="1">
      <c r="A52" s="67"/>
      <c r="B52" s="75"/>
      <c r="C52" s="95"/>
      <c r="D52" s="95"/>
      <c r="E52" s="95"/>
      <c r="F52" s="95"/>
      <c r="G52" s="77"/>
    </row>
    <row r="53" spans="1:6" ht="15.75" customHeight="1" hidden="1">
      <c r="A53" s="131">
        <v>40000000</v>
      </c>
      <c r="B53" s="133" t="s">
        <v>82</v>
      </c>
      <c r="C53" s="102"/>
      <c r="D53" s="102"/>
      <c r="E53" s="102"/>
      <c r="F53" s="102">
        <f>(C53+D53)</f>
        <v>0</v>
      </c>
    </row>
    <row r="54" spans="1:6" ht="15.75" customHeight="1" hidden="1">
      <c r="A54" s="132"/>
      <c r="B54" s="134"/>
      <c r="C54" s="104">
        <f>C57+C58</f>
        <v>16355600</v>
      </c>
      <c r="D54" s="104">
        <f>D55</f>
        <v>0</v>
      </c>
      <c r="E54" s="104">
        <f>E55</f>
        <v>0</v>
      </c>
      <c r="F54" s="104">
        <f>F55</f>
        <v>16355600</v>
      </c>
    </row>
    <row r="55" spans="1:6" ht="15" hidden="1">
      <c r="A55" s="81">
        <v>41000000</v>
      </c>
      <c r="B55" s="117" t="s">
        <v>66</v>
      </c>
      <c r="C55" s="105"/>
      <c r="D55" s="105"/>
      <c r="E55" s="105">
        <f>E56+E57+E58</f>
        <v>0</v>
      </c>
      <c r="F55" s="105">
        <f>F56+F57+F58</f>
        <v>16355600</v>
      </c>
    </row>
    <row r="56" spans="1:6" ht="15" hidden="1">
      <c r="A56" s="66">
        <v>41010000</v>
      </c>
      <c r="B56" s="74" t="s">
        <v>67</v>
      </c>
      <c r="C56" s="97"/>
      <c r="D56" s="97"/>
      <c r="E56" s="97"/>
      <c r="F56" s="97"/>
    </row>
    <row r="57" spans="1:6" ht="15" hidden="1">
      <c r="A57" s="66">
        <v>41020000</v>
      </c>
      <c r="B57" s="74" t="s">
        <v>68</v>
      </c>
      <c r="C57" s="97">
        <v>16355600</v>
      </c>
      <c r="D57" s="97"/>
      <c r="E57" s="97"/>
      <c r="F57" s="97">
        <f aca="true" t="shared" si="2" ref="F57:F63">C57+D57</f>
        <v>16355600</v>
      </c>
    </row>
    <row r="58" spans="1:6" ht="15" hidden="1">
      <c r="A58" s="66">
        <v>41030000</v>
      </c>
      <c r="B58" s="74" t="s">
        <v>69</v>
      </c>
      <c r="C58" s="97">
        <f>C59+C60+C61+C62+C63</f>
        <v>0</v>
      </c>
      <c r="D58" s="97"/>
      <c r="E58" s="97"/>
      <c r="F58" s="97">
        <f t="shared" si="2"/>
        <v>0</v>
      </c>
    </row>
    <row r="59" spans="1:6" ht="75" hidden="1">
      <c r="A59" s="124">
        <v>41030600</v>
      </c>
      <c r="B59" s="90" t="s">
        <v>93</v>
      </c>
      <c r="C59" s="97"/>
      <c r="D59" s="97"/>
      <c r="E59" s="97"/>
      <c r="F59" s="97">
        <f t="shared" si="2"/>
        <v>0</v>
      </c>
    </row>
    <row r="60" spans="1:6" ht="90" hidden="1">
      <c r="A60" s="124">
        <v>41030800</v>
      </c>
      <c r="B60" s="91" t="s">
        <v>94</v>
      </c>
      <c r="C60" s="97"/>
      <c r="D60" s="97"/>
      <c r="E60" s="97"/>
      <c r="F60" s="97">
        <f t="shared" si="2"/>
        <v>0</v>
      </c>
    </row>
    <row r="61" spans="1:6" ht="90" hidden="1">
      <c r="A61" s="124">
        <v>41030900</v>
      </c>
      <c r="B61" s="91" t="s">
        <v>95</v>
      </c>
      <c r="C61" s="97"/>
      <c r="D61" s="97"/>
      <c r="E61" s="97"/>
      <c r="F61" s="97">
        <f t="shared" si="2"/>
        <v>0</v>
      </c>
    </row>
    <row r="62" spans="1:6" ht="60" hidden="1">
      <c r="A62" s="124">
        <v>41031000</v>
      </c>
      <c r="B62" s="91" t="s">
        <v>96</v>
      </c>
      <c r="C62" s="97"/>
      <c r="D62" s="97"/>
      <c r="E62" s="97"/>
      <c r="F62" s="97">
        <f t="shared" si="2"/>
        <v>0</v>
      </c>
    </row>
    <row r="63" spans="1:6" ht="90" hidden="1">
      <c r="A63" s="124">
        <v>41035800</v>
      </c>
      <c r="B63" s="91" t="s">
        <v>97</v>
      </c>
      <c r="C63" s="97"/>
      <c r="D63" s="97"/>
      <c r="E63" s="97"/>
      <c r="F63" s="97">
        <f t="shared" si="2"/>
        <v>0</v>
      </c>
    </row>
    <row r="64" spans="1:6" ht="15" hidden="1">
      <c r="A64" s="66"/>
      <c r="B64" s="119"/>
      <c r="C64" s="97"/>
      <c r="D64" s="97"/>
      <c r="E64" s="97"/>
      <c r="F64" s="97">
        <f>(C64+D64)</f>
        <v>0</v>
      </c>
    </row>
    <row r="65" spans="1:6" ht="15.75" hidden="1">
      <c r="A65" s="64"/>
      <c r="B65" s="120"/>
      <c r="C65" s="97">
        <f>SUM(C66:C67)</f>
        <v>0</v>
      </c>
      <c r="D65" s="97">
        <f>SUM(D66:D67)</f>
        <v>0</v>
      </c>
      <c r="E65" s="97">
        <f>E67</f>
        <v>0</v>
      </c>
      <c r="F65" s="97">
        <f>(C65+D65)</f>
        <v>0</v>
      </c>
    </row>
    <row r="66" spans="1:6" ht="15" hidden="1">
      <c r="A66" s="66"/>
      <c r="B66" s="121"/>
      <c r="C66" s="95"/>
      <c r="D66" s="95"/>
      <c r="E66" s="95"/>
      <c r="F66" s="95">
        <f>(C66+D66)</f>
        <v>0</v>
      </c>
    </row>
    <row r="67" spans="1:6" ht="15" hidden="1">
      <c r="A67" s="66"/>
      <c r="B67" s="122"/>
      <c r="C67" s="100"/>
      <c r="D67" s="100"/>
      <c r="E67" s="100"/>
      <c r="F67" s="100">
        <f>(C67+D67)</f>
        <v>0</v>
      </c>
    </row>
    <row r="68" spans="1:6" ht="15" hidden="1">
      <c r="A68" s="66"/>
      <c r="B68" s="121"/>
      <c r="C68" s="95"/>
      <c r="D68" s="95"/>
      <c r="E68" s="95"/>
      <c r="F68" s="95"/>
    </row>
    <row r="69" spans="1:6" ht="15" hidden="1">
      <c r="A69" s="66"/>
      <c r="B69" s="123"/>
      <c r="C69" s="103"/>
      <c r="D69" s="103"/>
      <c r="E69" s="103"/>
      <c r="F69" s="103"/>
    </row>
    <row r="70" spans="1:6" ht="15" hidden="1">
      <c r="A70" s="66"/>
      <c r="B70" s="122"/>
      <c r="C70" s="100"/>
      <c r="D70" s="100"/>
      <c r="E70" s="100"/>
      <c r="F70" s="103"/>
    </row>
    <row r="71" spans="1:7" ht="15.75" hidden="1">
      <c r="A71" s="66"/>
      <c r="B71" s="120" t="s">
        <v>70</v>
      </c>
      <c r="C71" s="94">
        <f>C45+C32+C15+C54</f>
        <v>51460021</v>
      </c>
      <c r="D71" s="94">
        <f>D45+D32+D15+D54</f>
        <v>1240453</v>
      </c>
      <c r="E71" s="94">
        <f>E45+E32+E15+E54</f>
        <v>0</v>
      </c>
      <c r="F71" s="94">
        <f>F45+F32+F15+F54</f>
        <v>52700474</v>
      </c>
      <c r="G71" s="86"/>
    </row>
    <row r="72" spans="2:3" ht="29.25" customHeight="1" hidden="1">
      <c r="B72" s="88"/>
      <c r="C72" s="89"/>
    </row>
    <row r="73" spans="2:5" ht="30" customHeight="1" hidden="1">
      <c r="B73" s="88" t="s">
        <v>100</v>
      </c>
      <c r="C73" s="89"/>
      <c r="D73" s="106" t="s">
        <v>101</v>
      </c>
      <c r="E73" s="71"/>
    </row>
    <row r="74" spans="1:6" ht="15">
      <c r="A74" s="55"/>
      <c r="B74" s="55"/>
      <c r="C74" s="55"/>
      <c r="D74" s="55" t="s">
        <v>49</v>
      </c>
      <c r="E74" s="55"/>
      <c r="F74" s="55"/>
    </row>
    <row r="75" spans="1:6" ht="15">
      <c r="A75" s="55"/>
      <c r="B75" s="55"/>
      <c r="C75" s="55"/>
      <c r="D75" s="55" t="s">
        <v>50</v>
      </c>
      <c r="E75" s="55"/>
      <c r="F75" s="55"/>
    </row>
    <row r="76" spans="1:6" ht="15">
      <c r="A76" s="55"/>
      <c r="B76" s="55"/>
      <c r="C76" s="55"/>
      <c r="D76" s="55" t="s">
        <v>109</v>
      </c>
      <c r="E76" s="55"/>
      <c r="F76" s="55"/>
    </row>
    <row r="77" spans="1:6" ht="15">
      <c r="A77" s="55"/>
      <c r="B77" s="55"/>
      <c r="C77" s="55"/>
      <c r="D77" s="55"/>
      <c r="E77" s="55"/>
      <c r="F77" s="55"/>
    </row>
    <row r="78" spans="1:6" ht="15">
      <c r="A78" s="55"/>
      <c r="B78" s="55"/>
      <c r="C78" s="55"/>
      <c r="D78" s="55"/>
      <c r="E78" s="55"/>
      <c r="F78" s="55"/>
    </row>
    <row r="79" spans="1:6" ht="15">
      <c r="A79" s="55"/>
      <c r="B79" s="55"/>
      <c r="C79" s="55"/>
      <c r="D79" s="55"/>
      <c r="E79" s="55"/>
      <c r="F79" s="55"/>
    </row>
    <row r="80" spans="1:6" ht="15.75">
      <c r="A80" s="135" t="s">
        <v>105</v>
      </c>
      <c r="B80" s="135"/>
      <c r="C80" s="135"/>
      <c r="D80" s="135"/>
      <c r="E80" s="135"/>
      <c r="F80" s="135"/>
    </row>
    <row r="81" spans="1:6" ht="15.75">
      <c r="A81" s="118"/>
      <c r="B81" s="118"/>
      <c r="C81" s="118"/>
      <c r="D81" s="118"/>
      <c r="E81" s="118"/>
      <c r="F81" s="118"/>
    </row>
    <row r="82" spans="1:6" ht="15">
      <c r="A82" s="55"/>
      <c r="B82" s="55"/>
      <c r="C82" s="55"/>
      <c r="D82" s="55"/>
      <c r="E82" s="55"/>
      <c r="F82" s="55"/>
    </row>
    <row r="83" spans="1:6" ht="15">
      <c r="A83" s="55"/>
      <c r="B83" s="55"/>
      <c r="C83" s="55"/>
      <c r="D83" s="55"/>
      <c r="E83" s="55" t="s">
        <v>76</v>
      </c>
      <c r="F83" s="55" t="s">
        <v>102</v>
      </c>
    </row>
    <row r="84" spans="1:6" ht="15">
      <c r="A84" s="56" t="s">
        <v>0</v>
      </c>
      <c r="B84" s="56" t="s">
        <v>51</v>
      </c>
      <c r="C84" s="56" t="s">
        <v>52</v>
      </c>
      <c r="D84" s="57" t="s">
        <v>53</v>
      </c>
      <c r="E84" s="58"/>
      <c r="F84" s="58"/>
    </row>
    <row r="85" spans="1:6" ht="15">
      <c r="A85" s="59"/>
      <c r="B85" s="59" t="s">
        <v>73</v>
      </c>
      <c r="C85" s="59" t="s">
        <v>54</v>
      </c>
      <c r="D85" s="59" t="s">
        <v>55</v>
      </c>
      <c r="E85" s="60" t="s">
        <v>85</v>
      </c>
      <c r="F85" s="60" t="s">
        <v>55</v>
      </c>
    </row>
    <row r="86" spans="1:6" ht="15">
      <c r="A86" s="61"/>
      <c r="B86" s="61"/>
      <c r="C86" s="61"/>
      <c r="D86" s="61"/>
      <c r="E86" s="62" t="s">
        <v>56</v>
      </c>
      <c r="F86" s="60"/>
    </row>
    <row r="87" spans="1:6" ht="15">
      <c r="A87" s="63">
        <v>1</v>
      </c>
      <c r="B87" s="63">
        <v>2</v>
      </c>
      <c r="C87" s="63">
        <v>3</v>
      </c>
      <c r="D87" s="63">
        <v>4</v>
      </c>
      <c r="E87" s="63">
        <v>5</v>
      </c>
      <c r="F87" s="63" t="s">
        <v>99</v>
      </c>
    </row>
    <row r="88" spans="1:6" ht="15.75">
      <c r="A88" s="64">
        <v>10000000</v>
      </c>
      <c r="B88" s="65" t="s">
        <v>57</v>
      </c>
      <c r="C88" s="94">
        <f>C90+C96+C98+C103</f>
        <v>33577616</v>
      </c>
      <c r="D88" s="94">
        <f>D90+D96+D98+D103+D93</f>
        <v>66400</v>
      </c>
      <c r="E88" s="94">
        <f>E90+E96+E98+E103</f>
        <v>0</v>
      </c>
      <c r="F88" s="94">
        <f>C88+D88</f>
        <v>33644016</v>
      </c>
    </row>
    <row r="89" spans="1:6" ht="30">
      <c r="A89" s="82">
        <v>11000000</v>
      </c>
      <c r="B89" s="92" t="s">
        <v>58</v>
      </c>
      <c r="C89" s="95"/>
      <c r="D89" s="95"/>
      <c r="E89" s="95"/>
      <c r="F89" s="95"/>
    </row>
    <row r="90" spans="1:6" ht="15">
      <c r="A90" s="85"/>
      <c r="B90" s="93" t="s">
        <v>59</v>
      </c>
      <c r="C90" s="96">
        <f>SUM(C91:C92)</f>
        <v>29584416</v>
      </c>
      <c r="D90" s="96">
        <f>SUM(D91:D92)</f>
        <v>0</v>
      </c>
      <c r="E90" s="96">
        <f>SUM(E91:E92)</f>
        <v>0</v>
      </c>
      <c r="F90" s="96">
        <f>(C90+D90)</f>
        <v>29584416</v>
      </c>
    </row>
    <row r="91" spans="1:7" ht="24" customHeight="1">
      <c r="A91" s="66">
        <v>11010000</v>
      </c>
      <c r="B91" s="74" t="s">
        <v>89</v>
      </c>
      <c r="C91" s="97">
        <f>24938763+5180237-555884</f>
        <v>29563116</v>
      </c>
      <c r="D91" s="97"/>
      <c r="E91" s="97"/>
      <c r="F91" s="97">
        <f>(C91+D91)</f>
        <v>29563116</v>
      </c>
      <c r="G91" s="128"/>
    </row>
    <row r="92" spans="1:6" ht="27.75" customHeight="1">
      <c r="A92" s="66">
        <v>11020000</v>
      </c>
      <c r="B92" s="107" t="s">
        <v>4</v>
      </c>
      <c r="C92" s="97">
        <v>21300</v>
      </c>
      <c r="D92" s="97"/>
      <c r="E92" s="97"/>
      <c r="F92" s="97">
        <f>(C92+D92)</f>
        <v>21300</v>
      </c>
    </row>
    <row r="93" spans="1:6" ht="27.75" customHeight="1">
      <c r="A93" s="83">
        <v>12000000</v>
      </c>
      <c r="B93" s="108" t="s">
        <v>61</v>
      </c>
      <c r="C93" s="98"/>
      <c r="D93" s="98">
        <f>SUM(D94:D95)</f>
        <v>39900</v>
      </c>
      <c r="E93" s="98">
        <f>SUM(E94:E95)</f>
        <v>0</v>
      </c>
      <c r="F93" s="99">
        <f>(C93+D93)</f>
        <v>39900</v>
      </c>
    </row>
    <row r="94" spans="1:6" ht="15">
      <c r="A94" s="67">
        <v>12030000</v>
      </c>
      <c r="B94" s="79" t="s">
        <v>75</v>
      </c>
      <c r="C94" s="95"/>
      <c r="D94" s="95">
        <v>39900</v>
      </c>
      <c r="E94" s="95"/>
      <c r="F94" s="95" t="s">
        <v>60</v>
      </c>
    </row>
    <row r="95" spans="1:6" ht="15">
      <c r="A95" s="68"/>
      <c r="B95" s="109"/>
      <c r="C95" s="100"/>
      <c r="D95" s="100"/>
      <c r="E95" s="100"/>
      <c r="F95" s="100">
        <f>(C95+D95)</f>
        <v>0</v>
      </c>
    </row>
    <row r="96" spans="1:6" ht="46.5" customHeight="1">
      <c r="A96" s="83">
        <v>13000000</v>
      </c>
      <c r="B96" s="108" t="s">
        <v>62</v>
      </c>
      <c r="C96" s="98">
        <f>(C97)</f>
        <v>3800800</v>
      </c>
      <c r="D96" s="98"/>
      <c r="E96" s="98"/>
      <c r="F96" s="98">
        <f>(C96+D96)</f>
        <v>3800800</v>
      </c>
    </row>
    <row r="97" spans="1:6" ht="24" customHeight="1">
      <c r="A97" s="66">
        <v>13050000</v>
      </c>
      <c r="B97" s="74" t="s">
        <v>63</v>
      </c>
      <c r="C97" s="97">
        <v>3800800</v>
      </c>
      <c r="D97" s="97"/>
      <c r="E97" s="97"/>
      <c r="F97" s="97">
        <f>(C97+D97)</f>
        <v>3800800</v>
      </c>
    </row>
    <row r="98" spans="1:6" ht="24" customHeight="1">
      <c r="A98" s="83">
        <v>18000000</v>
      </c>
      <c r="B98" s="108" t="s">
        <v>64</v>
      </c>
      <c r="C98" s="98">
        <f>C99+C100+C101+C102</f>
        <v>192400</v>
      </c>
      <c r="D98" s="98">
        <f>D99+D100+D101+D102</f>
        <v>26500</v>
      </c>
      <c r="E98" s="98">
        <f>E99+E100+E101+E102</f>
        <v>0</v>
      </c>
      <c r="F98" s="98">
        <f>(C98+D98)</f>
        <v>218900</v>
      </c>
    </row>
    <row r="99" spans="1:6" ht="39.75" customHeight="1">
      <c r="A99" s="73">
        <v>18010000</v>
      </c>
      <c r="B99" s="110" t="s">
        <v>88</v>
      </c>
      <c r="C99" s="98"/>
      <c r="D99" s="101"/>
      <c r="E99" s="101">
        <f>D99</f>
        <v>0</v>
      </c>
      <c r="F99" s="101">
        <f>D99</f>
        <v>0</v>
      </c>
    </row>
    <row r="100" spans="1:6" ht="24" customHeight="1">
      <c r="A100" s="73">
        <v>18030000</v>
      </c>
      <c r="B100" s="110" t="s">
        <v>86</v>
      </c>
      <c r="C100" s="101">
        <v>0</v>
      </c>
      <c r="D100" s="98"/>
      <c r="E100" s="98"/>
      <c r="F100" s="98"/>
    </row>
    <row r="101" spans="1:6" ht="30">
      <c r="A101" s="66">
        <v>18040000</v>
      </c>
      <c r="B101" s="79" t="s">
        <v>87</v>
      </c>
      <c r="C101" s="97">
        <v>192400</v>
      </c>
      <c r="D101" s="97">
        <v>26500</v>
      </c>
      <c r="E101" s="97"/>
      <c r="F101" s="97">
        <f>(C101+D101)</f>
        <v>218900</v>
      </c>
    </row>
    <row r="102" spans="1:6" ht="15">
      <c r="A102" s="66">
        <v>18050000</v>
      </c>
      <c r="B102" s="74" t="s">
        <v>77</v>
      </c>
      <c r="C102" s="97"/>
      <c r="D102" s="97"/>
      <c r="E102" s="97">
        <f>D102</f>
        <v>0</v>
      </c>
      <c r="F102" s="97">
        <f>(C102+D102)</f>
        <v>0</v>
      </c>
    </row>
    <row r="103" spans="1:6" ht="28.5" customHeight="1">
      <c r="A103" s="83">
        <v>19000000</v>
      </c>
      <c r="B103" s="108" t="s">
        <v>90</v>
      </c>
      <c r="C103" s="98">
        <f>C104</f>
        <v>0</v>
      </c>
      <c r="D103" s="98">
        <f>D104</f>
        <v>0</v>
      </c>
      <c r="E103" s="98"/>
      <c r="F103" s="98">
        <f>C103+D103</f>
        <v>0</v>
      </c>
    </row>
    <row r="104" spans="1:6" ht="25.5" customHeight="1">
      <c r="A104" s="73">
        <v>19010000</v>
      </c>
      <c r="B104" s="80" t="s">
        <v>78</v>
      </c>
      <c r="C104" s="97"/>
      <c r="D104" s="97"/>
      <c r="E104" s="97"/>
      <c r="F104" s="97">
        <f>(C104+D104)</f>
        <v>0</v>
      </c>
    </row>
    <row r="105" spans="1:6" ht="36.75" customHeight="1">
      <c r="A105" s="84">
        <v>20000000</v>
      </c>
      <c r="B105" s="111" t="s">
        <v>5</v>
      </c>
      <c r="C105" s="94">
        <f>C106+C108+C113+C116</f>
        <v>170600</v>
      </c>
      <c r="D105" s="94">
        <f>D106+D108+D113+D116</f>
        <v>1040509</v>
      </c>
      <c r="E105" s="94">
        <f>E106+E108+E113+E116</f>
        <v>0</v>
      </c>
      <c r="F105" s="94">
        <f>C105+D105</f>
        <v>1211109</v>
      </c>
    </row>
    <row r="106" spans="1:6" ht="42" customHeight="1">
      <c r="A106" s="83">
        <v>21000000</v>
      </c>
      <c r="B106" s="112" t="s">
        <v>91</v>
      </c>
      <c r="C106" s="102">
        <f>C107</f>
        <v>6800</v>
      </c>
      <c r="D106" s="102">
        <f>D107</f>
        <v>0</v>
      </c>
      <c r="E106" s="102">
        <f>E107</f>
        <v>0</v>
      </c>
      <c r="F106" s="98">
        <f>(C106+D106)</f>
        <v>6800</v>
      </c>
    </row>
    <row r="107" spans="1:6" ht="15">
      <c r="A107" s="67">
        <v>21081100</v>
      </c>
      <c r="B107" s="110" t="s">
        <v>71</v>
      </c>
      <c r="C107" s="95">
        <v>6800</v>
      </c>
      <c r="D107" s="95"/>
      <c r="E107" s="95"/>
      <c r="F107" s="97">
        <f>(C107+D107)</f>
        <v>6800</v>
      </c>
    </row>
    <row r="108" spans="1:6" ht="15">
      <c r="A108" s="82">
        <v>22000000</v>
      </c>
      <c r="B108" s="129" t="s">
        <v>83</v>
      </c>
      <c r="C108" s="99">
        <f>SUM(C110+C111)</f>
        <v>14800</v>
      </c>
      <c r="D108" s="99">
        <f>SUM(D110+D111)</f>
        <v>0</v>
      </c>
      <c r="E108" s="99">
        <f>SUM(E110+E111)</f>
        <v>0</v>
      </c>
      <c r="F108" s="99">
        <f>(C108+D108)</f>
        <v>14800</v>
      </c>
    </row>
    <row r="109" spans="1:6" ht="29.25" customHeight="1">
      <c r="A109" s="68"/>
      <c r="B109" s="130"/>
      <c r="C109" s="100"/>
      <c r="D109" s="100"/>
      <c r="E109" s="100"/>
      <c r="F109" s="100">
        <f>(C109+D109)</f>
        <v>0</v>
      </c>
    </row>
    <row r="110" spans="1:6" ht="15">
      <c r="A110" s="68"/>
      <c r="B110" s="80"/>
      <c r="C110" s="100"/>
      <c r="D110" s="100"/>
      <c r="E110" s="100"/>
      <c r="F110" s="97"/>
    </row>
    <row r="111" spans="1:6" ht="15">
      <c r="A111" s="66">
        <v>22090000</v>
      </c>
      <c r="B111" s="74" t="s">
        <v>48</v>
      </c>
      <c r="C111" s="97">
        <v>14800</v>
      </c>
      <c r="D111" s="97"/>
      <c r="E111" s="97"/>
      <c r="F111" s="97">
        <f>(C111+D111)</f>
        <v>14800</v>
      </c>
    </row>
    <row r="112" spans="1:6" ht="15">
      <c r="A112" s="66"/>
      <c r="B112" s="74"/>
      <c r="C112" s="97"/>
      <c r="D112" s="97"/>
      <c r="E112" s="97"/>
      <c r="F112" s="97"/>
    </row>
    <row r="113" spans="1:6" ht="15">
      <c r="A113" s="83">
        <v>24000000</v>
      </c>
      <c r="B113" s="108" t="s">
        <v>72</v>
      </c>
      <c r="C113" s="98">
        <f>SUM(C114:C114)</f>
        <v>149000</v>
      </c>
      <c r="D113" s="98">
        <f>D114+D115</f>
        <v>0</v>
      </c>
      <c r="E113" s="98">
        <f>E114+E115</f>
        <v>0</v>
      </c>
      <c r="F113" s="98">
        <f>(C113+D113)</f>
        <v>149000</v>
      </c>
    </row>
    <row r="114" spans="1:6" ht="15">
      <c r="A114" s="66">
        <v>24060300</v>
      </c>
      <c r="B114" s="74" t="s">
        <v>6</v>
      </c>
      <c r="C114" s="97">
        <v>149000</v>
      </c>
      <c r="D114" s="97"/>
      <c r="E114" s="97"/>
      <c r="F114" s="97">
        <f>(C114+D114)</f>
        <v>149000</v>
      </c>
    </row>
    <row r="115" spans="1:6" ht="60" hidden="1">
      <c r="A115" s="67">
        <v>24062100</v>
      </c>
      <c r="B115" s="79" t="s">
        <v>92</v>
      </c>
      <c r="C115" s="95"/>
      <c r="D115" s="97"/>
      <c r="E115" s="95"/>
      <c r="F115" s="97">
        <f>C115+D115</f>
        <v>0</v>
      </c>
    </row>
    <row r="116" spans="1:6" ht="32.25" customHeight="1">
      <c r="A116" s="83">
        <v>25000000</v>
      </c>
      <c r="B116" s="108" t="s">
        <v>9</v>
      </c>
      <c r="C116" s="98"/>
      <c r="D116" s="98">
        <v>1040509</v>
      </c>
      <c r="E116" s="98"/>
      <c r="F116" s="98">
        <f>(C116+D116)</f>
        <v>1040509</v>
      </c>
    </row>
    <row r="117" spans="1:6" ht="15" hidden="1">
      <c r="A117" s="63">
        <v>1</v>
      </c>
      <c r="B117" s="113">
        <v>2</v>
      </c>
      <c r="C117" s="78">
        <v>3</v>
      </c>
      <c r="D117" s="78">
        <v>4</v>
      </c>
      <c r="E117" s="78">
        <v>5</v>
      </c>
      <c r="F117" s="78">
        <v>6</v>
      </c>
    </row>
    <row r="118" spans="1:6" ht="15.75" hidden="1">
      <c r="A118" s="87">
        <v>30000000</v>
      </c>
      <c r="B118" s="114" t="s">
        <v>8</v>
      </c>
      <c r="C118" s="99">
        <f>C119+C122+C124</f>
        <v>0</v>
      </c>
      <c r="D118" s="98">
        <f>D122+D124</f>
        <v>0</v>
      </c>
      <c r="E118" s="98">
        <f>(E124+E122)</f>
        <v>0</v>
      </c>
      <c r="F118" s="98">
        <f aca="true" t="shared" si="3" ref="F118:F123">(C118+D118)</f>
        <v>0</v>
      </c>
    </row>
    <row r="119" spans="1:6" ht="30" hidden="1">
      <c r="A119" s="67">
        <v>31010200</v>
      </c>
      <c r="B119" s="79" t="s">
        <v>79</v>
      </c>
      <c r="C119" s="95"/>
      <c r="D119" s="95"/>
      <c r="E119" s="95"/>
      <c r="F119" s="97">
        <f t="shared" si="3"/>
        <v>0</v>
      </c>
    </row>
    <row r="120" spans="1:6" ht="30" hidden="1">
      <c r="A120" s="67">
        <v>31030000</v>
      </c>
      <c r="B120" s="79" t="s">
        <v>80</v>
      </c>
      <c r="C120" s="95"/>
      <c r="D120" s="95"/>
      <c r="E120" s="95"/>
      <c r="F120" s="95">
        <f t="shared" si="3"/>
        <v>0</v>
      </c>
    </row>
    <row r="121" spans="1:6" ht="30" hidden="1">
      <c r="A121" s="69"/>
      <c r="B121" s="115" t="s">
        <v>81</v>
      </c>
      <c r="C121" s="103"/>
      <c r="D121" s="103"/>
      <c r="E121" s="103"/>
      <c r="F121" s="103">
        <f t="shared" si="3"/>
        <v>0</v>
      </c>
    </row>
    <row r="122" spans="1:6" ht="15" hidden="1">
      <c r="A122" s="68"/>
      <c r="B122" s="109" t="s">
        <v>65</v>
      </c>
      <c r="C122" s="100"/>
      <c r="D122" s="100"/>
      <c r="E122" s="100"/>
      <c r="F122" s="103">
        <f t="shared" si="3"/>
        <v>0</v>
      </c>
    </row>
    <row r="123" spans="1:6" ht="15.75" hidden="1">
      <c r="A123" s="73"/>
      <c r="B123" s="116"/>
      <c r="C123" s="97"/>
      <c r="D123" s="97"/>
      <c r="E123" s="100"/>
      <c r="F123" s="100">
        <f t="shared" si="3"/>
        <v>0</v>
      </c>
    </row>
    <row r="124" spans="1:6" ht="30" hidden="1">
      <c r="A124" s="66">
        <v>33010100</v>
      </c>
      <c r="B124" s="74" t="s">
        <v>74</v>
      </c>
      <c r="C124" s="97"/>
      <c r="D124" s="97"/>
      <c r="E124" s="100"/>
      <c r="F124" s="97">
        <f>D124+C124</f>
        <v>0</v>
      </c>
    </row>
    <row r="125" spans="1:6" ht="15.75" hidden="1">
      <c r="A125" s="67"/>
      <c r="B125" s="75"/>
      <c r="C125" s="95"/>
      <c r="D125" s="95"/>
      <c r="E125" s="95"/>
      <c r="F125" s="95"/>
    </row>
    <row r="126" spans="1:6" ht="15.75">
      <c r="A126" s="131">
        <v>40000000</v>
      </c>
      <c r="B126" s="133" t="s">
        <v>82</v>
      </c>
      <c r="C126" s="136">
        <f>C130+C132</f>
        <v>174467146</v>
      </c>
      <c r="D126" s="136">
        <f>D130+D132</f>
        <v>0</v>
      </c>
      <c r="E126" s="102"/>
      <c r="F126" s="136">
        <f>F130+F132</f>
        <v>174467146</v>
      </c>
    </row>
    <row r="127" spans="1:6" ht="23.25" customHeight="1">
      <c r="A127" s="132"/>
      <c r="B127" s="134"/>
      <c r="C127" s="137"/>
      <c r="D127" s="137"/>
      <c r="E127" s="104">
        <f>E128</f>
        <v>0</v>
      </c>
      <c r="F127" s="137"/>
    </row>
    <row r="128" spans="1:6" ht="15">
      <c r="A128" s="81">
        <v>41000000</v>
      </c>
      <c r="B128" s="117" t="s">
        <v>66</v>
      </c>
      <c r="C128" s="125">
        <f>C130+C132</f>
        <v>174467146</v>
      </c>
      <c r="D128" s="125"/>
      <c r="E128" s="125">
        <f>E129+E130+E132</f>
        <v>0</v>
      </c>
      <c r="F128" s="97">
        <f aca="true" t="shared" si="4" ref="F128:F138">C128+D128</f>
        <v>174467146</v>
      </c>
    </row>
    <row r="129" spans="1:6" ht="15" hidden="1">
      <c r="A129" s="66">
        <v>41010000</v>
      </c>
      <c r="B129" s="74" t="s">
        <v>67</v>
      </c>
      <c r="C129" s="97"/>
      <c r="D129" s="97"/>
      <c r="E129" s="97"/>
      <c r="F129" s="97">
        <f t="shared" si="4"/>
        <v>0</v>
      </c>
    </row>
    <row r="130" spans="1:6" ht="15">
      <c r="A130" s="66">
        <v>41020000</v>
      </c>
      <c r="B130" s="74" t="s">
        <v>68</v>
      </c>
      <c r="C130" s="97">
        <f>C131</f>
        <v>23805300</v>
      </c>
      <c r="D130" s="97">
        <f>D131</f>
        <v>0</v>
      </c>
      <c r="E130" s="97">
        <f>E131</f>
        <v>0</v>
      </c>
      <c r="F130" s="97">
        <f t="shared" si="4"/>
        <v>23805300</v>
      </c>
    </row>
    <row r="131" spans="1:6" ht="30">
      <c r="A131" s="73">
        <v>41020100</v>
      </c>
      <c r="B131" s="80" t="s">
        <v>106</v>
      </c>
      <c r="C131" s="97">
        <v>23805300</v>
      </c>
      <c r="D131" s="97"/>
      <c r="E131" s="97"/>
      <c r="F131" s="97">
        <f t="shared" si="4"/>
        <v>23805300</v>
      </c>
    </row>
    <row r="132" spans="1:6" ht="15">
      <c r="A132" s="66">
        <v>41030000</v>
      </c>
      <c r="B132" s="126" t="s">
        <v>69</v>
      </c>
      <c r="C132" s="97">
        <f>SUM(C133:C138)</f>
        <v>150661846</v>
      </c>
      <c r="D132" s="97">
        <f>SUM(D133:D138)</f>
        <v>0</v>
      </c>
      <c r="E132" s="97"/>
      <c r="F132" s="97">
        <f t="shared" si="4"/>
        <v>150661846</v>
      </c>
    </row>
    <row r="133" spans="1:6" ht="75">
      <c r="A133" s="66">
        <v>41030600</v>
      </c>
      <c r="B133" s="74" t="s">
        <v>93</v>
      </c>
      <c r="C133" s="97">
        <v>113188580</v>
      </c>
      <c r="D133" s="97"/>
      <c r="E133" s="97"/>
      <c r="F133" s="97">
        <f t="shared" si="4"/>
        <v>113188580</v>
      </c>
    </row>
    <row r="134" spans="1:6" ht="90">
      <c r="A134" s="66">
        <v>41030800</v>
      </c>
      <c r="B134" s="74" t="s">
        <v>94</v>
      </c>
      <c r="C134" s="97">
        <v>30043981</v>
      </c>
      <c r="D134" s="97"/>
      <c r="E134" s="97"/>
      <c r="F134" s="97">
        <f t="shared" si="4"/>
        <v>30043981</v>
      </c>
    </row>
    <row r="135" spans="1:6" ht="90">
      <c r="A135" s="66">
        <v>41030900</v>
      </c>
      <c r="B135" s="74" t="s">
        <v>107</v>
      </c>
      <c r="C135" s="97">
        <v>4410849</v>
      </c>
      <c r="D135" s="97"/>
      <c r="E135" s="97"/>
      <c r="F135" s="97">
        <f t="shared" si="4"/>
        <v>4410849</v>
      </c>
    </row>
    <row r="136" spans="1:6" ht="81.75" customHeight="1">
      <c r="A136" s="66">
        <v>41031000</v>
      </c>
      <c r="B136" s="74" t="s">
        <v>96</v>
      </c>
      <c r="C136" s="97">
        <v>944760</v>
      </c>
      <c r="D136" s="97"/>
      <c r="E136" s="97"/>
      <c r="F136" s="97">
        <f t="shared" si="4"/>
        <v>944760</v>
      </c>
    </row>
    <row r="137" spans="1:6" ht="15">
      <c r="A137" s="73">
        <v>41035000</v>
      </c>
      <c r="B137" s="73" t="s">
        <v>104</v>
      </c>
      <c r="C137" s="97">
        <f>1527918+12520</f>
        <v>1540438</v>
      </c>
      <c r="D137" s="97"/>
      <c r="E137" s="97"/>
      <c r="F137" s="97">
        <f t="shared" si="4"/>
        <v>1540438</v>
      </c>
    </row>
    <row r="138" spans="1:6" ht="138" customHeight="1">
      <c r="A138" s="66">
        <v>41035800</v>
      </c>
      <c r="B138" s="74" t="s">
        <v>108</v>
      </c>
      <c r="C138" s="97">
        <v>533238</v>
      </c>
      <c r="D138" s="97"/>
      <c r="E138" s="97"/>
      <c r="F138" s="97">
        <f t="shared" si="4"/>
        <v>533238</v>
      </c>
    </row>
    <row r="139" spans="1:6" ht="15.75">
      <c r="A139" s="66"/>
      <c r="B139" s="127" t="s">
        <v>70</v>
      </c>
      <c r="C139" s="94">
        <f>C118+C105+C88+C126</f>
        <v>208215362</v>
      </c>
      <c r="D139" s="94">
        <f>D118+D105+D88+D126</f>
        <v>1106909</v>
      </c>
      <c r="E139" s="94">
        <f>E118+E105+E88+E126</f>
        <v>0</v>
      </c>
      <c r="F139" s="94">
        <f>F118+F105+F88+F126</f>
        <v>209322271</v>
      </c>
    </row>
    <row r="140" spans="2:3" ht="18">
      <c r="B140" s="88"/>
      <c r="C140" s="89"/>
    </row>
    <row r="141" spans="2:5" ht="18">
      <c r="B141" s="88" t="s">
        <v>100</v>
      </c>
      <c r="C141" s="89"/>
      <c r="D141" s="106" t="s">
        <v>101</v>
      </c>
      <c r="E141" s="71"/>
    </row>
    <row r="143" ht="12.75">
      <c r="C143" s="128"/>
    </row>
    <row r="145" ht="12.75">
      <c r="C145" s="128"/>
    </row>
  </sheetData>
  <mergeCells count="11">
    <mergeCell ref="A80:F80"/>
    <mergeCell ref="B108:B109"/>
    <mergeCell ref="A126:A127"/>
    <mergeCell ref="B126:B127"/>
    <mergeCell ref="C126:C127"/>
    <mergeCell ref="F126:F127"/>
    <mergeCell ref="D126:D127"/>
    <mergeCell ref="B35:B36"/>
    <mergeCell ref="A53:A54"/>
    <mergeCell ref="B53:B54"/>
    <mergeCell ref="A7:F7"/>
  </mergeCells>
  <printOptions horizontalCentered="1"/>
  <pageMargins left="0.5905511811023623" right="0.1968503937007874" top="0.3937007874015748" bottom="0.5905511811023623" header="0.11811023622047245" footer="0.1968503937007874"/>
  <pageSetup firstPageNumber="1" useFirstPageNumber="1" horizontalDpi="600" verticalDpi="600" orientation="portrait" paperSize="9" scale="68" r:id="rId1"/>
  <rowBreaks count="1" manualBreakCount="1">
    <brk id="73" max="5" man="1"/>
  </rowBreaks>
  <colBreaks count="1" manualBreakCount="1">
    <brk id="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10"/>
      <c r="B2" s="11"/>
      <c r="K2" s="12" t="s">
        <v>14</v>
      </c>
    </row>
    <row r="3" spans="1:11" ht="13.5" customHeight="1">
      <c r="A3" s="140"/>
      <c r="B3" s="140"/>
      <c r="C3" s="138" t="s">
        <v>1</v>
      </c>
      <c r="D3" s="138"/>
      <c r="E3" s="138"/>
      <c r="F3" s="138" t="s">
        <v>2</v>
      </c>
      <c r="G3" s="138"/>
      <c r="H3" s="138"/>
      <c r="I3" s="138" t="s">
        <v>3</v>
      </c>
      <c r="J3" s="138"/>
      <c r="K3" s="138"/>
    </row>
    <row r="4" spans="1:11" ht="68.25" customHeight="1">
      <c r="A4" s="141"/>
      <c r="B4" s="141"/>
      <c r="C4" s="6" t="s">
        <v>11</v>
      </c>
      <c r="D4" s="7" t="s">
        <v>12</v>
      </c>
      <c r="E4" s="8" t="s">
        <v>10</v>
      </c>
      <c r="F4" s="6" t="s">
        <v>11</v>
      </c>
      <c r="G4" s="7" t="s">
        <v>12</v>
      </c>
      <c r="H4" s="8" t="s">
        <v>10</v>
      </c>
      <c r="I4" s="6" t="s">
        <v>11</v>
      </c>
      <c r="J4" s="7" t="s">
        <v>12</v>
      </c>
      <c r="K4" s="8" t="s">
        <v>10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15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16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17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18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19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20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21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22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23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24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20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25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26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27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28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29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30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31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32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33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34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35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36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37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38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39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40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41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42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43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44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45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46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47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7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2014-12-26T12:37:09Z</cp:lastPrinted>
  <dcterms:created xsi:type="dcterms:W3CDTF">2003-02-25T12:47:02Z</dcterms:created>
  <dcterms:modified xsi:type="dcterms:W3CDTF">2014-12-26T12:39:31Z</dcterms:modified>
  <cp:category/>
  <cp:version/>
  <cp:contentType/>
  <cp:contentStatus/>
</cp:coreProperties>
</file>