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46" windowWidth="19350" windowHeight="8370" activeTab="0"/>
  </bookViews>
  <sheets>
    <sheet name="1210160" sheetId="1" r:id="rId1"/>
    <sheet name="1213242" sheetId="2" r:id="rId2"/>
    <sheet name="1216012" sheetId="3" r:id="rId3"/>
    <sheet name="1216013" sheetId="4" r:id="rId4"/>
    <sheet name="1216015" sheetId="5" r:id="rId5"/>
    <sheet name="1216017" sheetId="6" r:id="rId6"/>
    <sheet name="1216030" sheetId="7" r:id="rId7"/>
    <sheet name="1216090" sheetId="8" r:id="rId8"/>
    <sheet name="1217310" sheetId="9" r:id="rId9"/>
    <sheet name="1217426" sheetId="10" r:id="rId10"/>
    <sheet name="1217461" sheetId="11" r:id="rId11"/>
    <sheet name="1217670" sheetId="12" r:id="rId12"/>
    <sheet name="1218110" sheetId="13" r:id="rId13"/>
    <sheet name="1218311" sheetId="14" r:id="rId14"/>
    <sheet name="1218313" sheetId="15" r:id="rId15"/>
  </sheets>
  <definedNames>
    <definedName name="_xlnm.Print_Area" localSheetId="0">'1210160'!$A$1:$K$147</definedName>
  </definedNames>
  <calcPr fullCalcOnLoad="1"/>
</workbook>
</file>

<file path=xl/sharedStrings.xml><?xml version="1.0" encoding="utf-8"?>
<sst xmlns="http://schemas.openxmlformats.org/spreadsheetml/2006/main" count="5934" uniqueCount="697">
  <si>
    <t>Пояснення щодо причин розбіжностей між фактичними та затвердженими результативними показниками: збільшення обсягу вивезених відходів з несанціонованих звалищ пов'язано з економією матеріальних ресурсів</t>
  </si>
  <si>
    <t>Результативні показники, що характеризують виконання завдання мають незначні зміни. Аналіз стану результативних показників показує, що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коштів.</t>
  </si>
  <si>
    <t>кількість газонокосарок, які необхідно придбати</t>
  </si>
  <si>
    <t>кількість газонокосарок, які планується придбати</t>
  </si>
  <si>
    <t>середні витрати на поточний ремонт 1 м.кв газонів</t>
  </si>
  <si>
    <t>середні витрати на придбання на 1 газонокосарку</t>
  </si>
  <si>
    <t>Зростання середніх витрат на утримання (догляд) 1 м.кв. газону на 0,69 грн. пов'язано з потребою у збільшенні об'єму виконаних робіт з викошування газонів та очищення від опалого листя; зменшення середніх витрат на видалення 1 дерева на 341,79 грн. та середніх витрат на догляд 1 дерева (куща) на 83,68 грн. виникли за рахунок зменшення вартості палива; зростання відхилення середніх витрат на догляд 1 м.кв. квітників на 6,37 грн. пов'язано зі збільшенням матеріальних витрат, які пов'язані з необхідністю додаткового поливу квітників; зростання середніх витрат на посадку дерев та кущів 1 од. на 356,38 грн. пов'язано зі збільшенням вартості посадкового матеріалу; зменшення середніх витрат на поточний ремонт 1 м.кв. квітників на 6,87 грн. пов'язано зі зміною вартості робіт; зниження середніх витрат на поточний ремонт 1м.кв.газонів на 37,50 грн. пов'язано з відсутністю потреби в виконанні зазначених робіт; зменшення середніх витрат на поточний ремонт 1 од. малих архітектурних форм на 122,26 грн. пов'язано з відсутністю потреби у виконанні окремих видів запланованих робіт (ремонт дерев'яного настилу паркових лав)</t>
  </si>
  <si>
    <t>питома вага придбаних газонокосарок, до заплонованої кількості</t>
  </si>
  <si>
    <t>кількість отриманих санітарних паспортів</t>
  </si>
  <si>
    <t>Пояснення щодо причин розбіжностей між фактичними та затвердженими результативними показниками: незначне відхилення</t>
  </si>
  <si>
    <t>Середні витрати споживання електроенергії зменшились на 6,979 тис. кВт або 0,8% за рахунок впровадження в експлуатацію світлоточок з енергозберігаючими лампами; збільшення середніх витрат перетікань реактивної електричної енергії пов'язано зі збільшенням кількості об'єктів, які підлягали обчисленню, у зв'язку з перевищенням граничного рівня генерації в 1000 кВАр</t>
  </si>
  <si>
    <t>Середні витрати на споживання 1 кВт активної електроенергії зменшились, у зв'язку з коливанням вартості електроенергії. Зменшення середніх витрат на споживання реактивної електроенергії пов'язано з уточненням іі вартості при нарахуванні плати.</t>
  </si>
  <si>
    <t>Пояснення щодо причин розбіжностей між фактичними та затвердженими результативними показниками: динаміка рівня освітлення вулиць зменшилась на 9% в зв'язку з відключенням світлочок, на яких виконувались роботи з капітального ремонту</t>
  </si>
  <si>
    <t>Кількість природного газу, який постачається на "Вічні вогні" зменшилась, в зв'язку зі зменьшенням кількості часів горіння пам'ятних місць "Вічні вогні" у святкові дні</t>
  </si>
  <si>
    <t>Середні витрати на постачання 1м3 природного газу зменшились на 11,7 грн або 77 % за рахунок зміни вартості природного газу</t>
  </si>
  <si>
    <t>Динаміка середніх витрат на 1м3 природного газу, який постачається на "Вічні вогні" порівняно з попереднім роком зменшилась на 77% за рахунок зміни вартості природного газу</t>
  </si>
  <si>
    <t>Аналіз стану виконання результативних показників показує, що за рахунок зменшення вартості природного газу та часів горіння пам'ятних місць у святкові дні, досягнуто економію коштів.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</t>
  </si>
  <si>
    <t>Пояснення щодо причин розбіжностей між фактичними та затвердженими результативними показниками:  розбіжностей немає</t>
  </si>
  <si>
    <t>кількість елементів благоустрою (малих архітектурних форм), що потребують ремонту</t>
  </si>
  <si>
    <t>кількість елементів благоустрою (малих архітектурних форм), що плануються відремонтувати</t>
  </si>
  <si>
    <t>середні витрати на ремонт 1 елементу благоустрою (малих архітектурних форм)</t>
  </si>
  <si>
    <t>відсоток кількості елементів благоустрою (малих архітектурних форм), які плануються відремонтувати, до кількості елементів благоустрою (малих архітектурних форм), що потребують ремонту</t>
  </si>
  <si>
    <t>утримання та поточний ремонт зелених насаджень</t>
  </si>
  <si>
    <t>поточний ремонт об`єктів благоустрою зеленого господарства</t>
  </si>
  <si>
    <t>придбання газонокосарок</t>
  </si>
  <si>
    <t xml:space="preserve"> (грн)</t>
  </si>
  <si>
    <t>Пояснення щодо причин відхилення між касовими видатками (наданих кредитів з бюджету) за напрямом використання бюджетних коштів від обсягів, затверджених у паспорті бюджетної програми: за  рахунок економії матеріальних ресурсів та відсутності померлих одиноких громадян</t>
  </si>
  <si>
    <t>Кількість планових поховань померлих одиноких громадян зменшилась на 3 од. або на 8,8% в зв'язку з відсутністю померлих одиноких громадян</t>
  </si>
  <si>
    <t>Середньо річні витрати на 1 поховання зменшились на 281 грн. або на 10,1 % за  рахунок економії матеріальних ресурсів</t>
  </si>
  <si>
    <t xml:space="preserve">Темп зростання середньорічних витрат на 1 поховання померого одинокого у порівнянні з попереднім роком між фактичними та затвердженими результативними показниками зменшився на 14 % за рахунок економії матеріальних ресурсів </t>
  </si>
  <si>
    <t>Результативні показники, що характеризують виконання бюджетної програми мають незначні зміни.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коштів.</t>
  </si>
  <si>
    <t>Пояснення щодо причин розбіжностей між затвердженими та досягнутими результативними показниками: відхилення незначне</t>
  </si>
  <si>
    <t>кількість ліфтів, які потребують проведення позачергового технічного огляду</t>
  </si>
  <si>
    <t xml:space="preserve">кількість ліфтів, щодо яких проведено позачерговий технічний огляд </t>
  </si>
  <si>
    <t>середньо річні витрати на проведення позачергового технічного огляду  1 ліфта</t>
  </si>
  <si>
    <t>питомага вага кількості ліфтів, на яких проведено позачерговий технічний огляд, до кількості ліфтів, які потребують таких робіт</t>
  </si>
  <si>
    <t>кількість шахт ліфтів , які потребують обстеження з метою встановлення можливості подальшої експлуатації</t>
  </si>
  <si>
    <t>Динаміка результативних показників затрат, продукту та ефективності зросла за рахунок збільшення кількості ліфтів та збільшення вартості робіт</t>
  </si>
  <si>
    <t>Пояснення щодо причин розбіжностей між затвердженими та досягнутими результативними показниками: відхилення середніх витрат на придбання 1 од. обладнання пов'язано зі зменшенням кількості придбаного обладнання</t>
  </si>
  <si>
    <t>питомага вага придбаного обладнання до запланованої кількості, %</t>
  </si>
  <si>
    <t>Пояснення щодо причин розбіжностей між затвердженими та досягнутими результативними показниками: Відхилення питомої ваги придбаного обладнання до запланованої кількості на 50% виникло за рахунок неможливості придбання шафи витяжної</t>
  </si>
  <si>
    <t>Аналіз стану виконання результативних показників показує, що не придбана 1 од. обладнання із 2 од. а саме шафа витяжна, що пов'язано з тривалим терміном виготовлення обладнання та додатковими витратами на доставку і монтаж, які ЛКСП "Лисичанськводоканал" не мали можливості оплатити через арешт розрахункових рахунків. 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</si>
  <si>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Збільшення видатків пов'язано зі збільшенням обсягів виконаних завдань </t>
  </si>
  <si>
    <r>
      <t>3.</t>
    </r>
    <r>
      <rPr>
        <u val="single"/>
        <sz val="12"/>
        <color indexed="8"/>
        <rFont val="Times New Roman"/>
        <family val="1"/>
      </rPr>
      <t xml:space="preserve"> _1216015                    0620__           Забезпечення надійної та безперебійної експлуатації ліфтів</t>
    </r>
  </si>
  <si>
    <r>
      <t>3.</t>
    </r>
    <r>
      <rPr>
        <u val="single"/>
        <sz val="12"/>
        <color indexed="8"/>
        <rFont val="Times New Roman"/>
        <family val="1"/>
      </rPr>
      <t xml:space="preserve"> _1213242                    1090__         Інші заходи у сфері соціального захисту і соціального забезпечення</t>
    </r>
  </si>
  <si>
    <t>4.Мета бюджетної програми:  Керівництво і управління у відповідній сфері у місті Лисичанську</t>
  </si>
  <si>
    <t>Пояснення щодо причин розбіжностей між затвердженими та досягнутими результативними показниками: відхилення виникло у зв`язку з економією коштів за рахунок економного використання</t>
  </si>
  <si>
    <t xml:space="preserve"> Забезпечення виконання наданих законодавством повноважень</t>
  </si>
  <si>
    <t>корисності бюджетної програми</t>
  </si>
  <si>
    <r>
      <t>3.</t>
    </r>
    <r>
      <rPr>
        <u val="single"/>
        <sz val="12"/>
        <color indexed="8"/>
        <rFont val="Times New Roman"/>
        <family val="1"/>
      </rPr>
      <t xml:space="preserve"> _1216030                    0620__        Організація благоустрою населених пунктів</t>
    </r>
  </si>
  <si>
    <t>4.Мета бюджетної програми: Підвищення рівня благоустрою міста</t>
  </si>
  <si>
    <t>Послуги по санітарному очищенню і прибиранню міста</t>
  </si>
  <si>
    <t>Збереження та утримання на належному рівні зеленої зони населеного пункту та поліпшення його екологічних умов</t>
  </si>
  <si>
    <t xml:space="preserve"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 відсутністю відповідністю співфінансування за рахунок Фонду загальнообов'язкового державного страхування </t>
  </si>
  <si>
    <t xml:space="preserve">Пояснення щодо динаміки результативних показників за відповідним напрямом використання бюджетних коштів: Зменшення показників за напрямом пов'язано з відсутністю відповідного співфінансування за рахунок Фонду загальнообов'язкового державного страхування </t>
  </si>
  <si>
    <t>Збільшення обсягів проведених видатків за напрямом використання бюджетних коштів порівняно із аналогічними показниками попереднього року виникло в зв'язку зі збільшенням обсягів виготовлення кошторисної документації та виконанням показника , який не виконувався раніше</t>
  </si>
  <si>
    <t>Пояснення щодо причин розбіжностей між затвердженими та досягнутими результативними показниками:зменшення видатків виникло через непридбання одержувачем бюджетних коштів 1 од. обладнання</t>
  </si>
  <si>
    <t xml:space="preserve">Пояснення щодо динаміки результативних показників за відповідним напрямом використання бюджетних коштів: Зростання показників пов'язано зі зменшенням чистого доходу комунальних підприємств через низький рівень платоспроможності споживачів - населення </t>
  </si>
  <si>
    <t>бюджетна програма  направлена на забезпечення безперебійного надання комунальних послуг в місті</t>
  </si>
  <si>
    <t>Пояснення щодо причин розбіжностей між затвердженими та досягнутими результативними показниками: Незначне відхилення</t>
  </si>
  <si>
    <t>1.9</t>
  </si>
  <si>
    <t>Проведення капітального ремонту об'єктів благоустрою</t>
  </si>
  <si>
    <t>2.0</t>
  </si>
  <si>
    <t>2.1</t>
  </si>
  <si>
    <t>Відхилення фактичних видатків на утримання тротуарів в порівнянні з запланованими на 42 050 грн. або 4,4% виникло за рахунок економії коштів, в зв'язку з невиконанням робіт з зимового утримання тротуарів через сприятливі погодні умови</t>
  </si>
  <si>
    <t>Начальник відділу  планування та економічного  аналізу управління</t>
  </si>
  <si>
    <t>Пояснення щодо причин розбіжностей між затвердженими та досягнутими результативними показниками: розбіжність незначна та невпливає на результат виконання</t>
  </si>
  <si>
    <t>Кількість залучених безробітних осіб збільшилась на 14% по відношенню до запланованої кількості у звязку з плинністю кадрів</t>
  </si>
  <si>
    <t xml:space="preserve">Середньорічні витрати на залучення 1 безробітної особи зменшилась в зв'язку зі збільшенням кількості залучених осіб до громадських робіт </t>
  </si>
  <si>
    <t>Результативні показники, що характеризують виконання бюджетної програми мають незначні зміни. Аналіз стану виконання результативних показників показує, що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</t>
  </si>
  <si>
    <t>Збільшення обсягів проведених видатків порівняно із аналогічними показниками попереднього року обумовлено збільшенням потреби підприємства.</t>
  </si>
  <si>
    <t xml:space="preserve">за 2020 рік </t>
  </si>
  <si>
    <t>Середня сума підтримки одного збиткового підприємства зменшилась на 310 грн. у зв`язку з економією коштів по видаткам на забезпечення підтримки КП ЛМР "Електроавтотранс" для надання послуг з перевезення пасажирів міським електротраспортом</t>
  </si>
  <si>
    <t>Пояснення щодо причин відхилення між касовими видатками (наданих кредитів з бюджету) за напрямом використання бюджетних коштів від обсягів, затверджених у паспорті бюджетної програми: відхилення касових видатків на 24 491 грн. або 0,22% виникло за рахунок економії бюджетних коштів</t>
  </si>
  <si>
    <t>Зниження середніх витрат на споживання 1 кВт електроенергії на 0,216 грн або 6,1 % пов'язано зі зміною ціни на електроенергію. Зниження середніх витрат на утримання 1 сфітлофорного об'єкту на 147 грн або 0,3% пов'язано з економією матеріальних ресурсів. Зниження середньої вартості утримання 1 об'єкта транспотрної інфрастуктури на 14,6 грн. або на 0,76 % в сукупності відображає економію по всім показникам ефективності.</t>
  </si>
  <si>
    <t>Пояснення щодо причин розбіжностей між фактичними та затвердженими результативними показниками: зниження середніх витрат на споживання 1 кВт електроенергії  на 2,1% порівняно з попереднім періодом пов'язано зі зміною вартості електроенергії</t>
  </si>
  <si>
    <t>поточний ремонт асфальтобетонного покриття</t>
  </si>
  <si>
    <t>Збільшення обсягів поточного ремонту автодоріг на 0,1407 тис.м2 або 1,5 % пов'язано з проведенням ремонту із застосуванням не тільки гарячих асфальтобетонних сумішей, а й дешевим пневмострумневим способом.</t>
  </si>
  <si>
    <t>Пояснення щодо причин розбіжностей між фактичними та затвердженими результативними показниками: зменшення середньої вартісті 1 кв. м поточного ремонту вулично-дорожньої мережі на 8 грн або 1,6% пов'язано із застосуванням більш дешевого способу виконання ремонту</t>
  </si>
  <si>
    <t>Пояснення щодо причин розбіжностей між фактичними та затвердженими результативними показниками: Темп зростання відремонтованої за рахунок поточного ремонту (асфальтобетонного покриття) площі вулично-дорожної мережі порівняно з попереднім роком на 1 % пов'язано зі збільшенням фактично виконаних обсягів поточного ремонту через застосування більш дешевих методів їх виконання</t>
  </si>
  <si>
    <t>Загальний аналіз показників показав відповідність запланованим результатам виконання завдання. За рахунок застосування більш дешевих методів виконання поточного ремонту автодоріг досягнуто збільшення обсягів та утворилась економія коштів.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коштів.</t>
  </si>
  <si>
    <t>кількість одиниць придбанного обладнання</t>
  </si>
  <si>
    <t>середня видатки на придбання одиниці обладнанням</t>
  </si>
  <si>
    <t>економія коштів за рік, шо виникла за результатами впровадження в експлуатацію придбаного обладнання</t>
  </si>
  <si>
    <t>Пояснення щодо причин розбіжностей між фактичними та затвердженими результативними показниками: відхилення на 2 000 грн або 0,06% у зв'язку з економією коштів за рахунок зменшення ціни на обладнання</t>
  </si>
  <si>
    <t>Не виконання результативних показників пов'язано з недостатнім часом для впровадження обладнання в есплуатацію, в зв'язку з придбанням його наприкінці грудня 2020 року</t>
  </si>
  <si>
    <t>поточний ремонт автодоріг в т.ч.</t>
  </si>
  <si>
    <t xml:space="preserve">поточний ремонт автодоріг в т.ч. </t>
  </si>
  <si>
    <t>економія коштів за рік, шо виникла за результатами впровадження в експлуатацію придбаного обладнанн</t>
  </si>
  <si>
    <r>
      <t xml:space="preserve">2.  </t>
    </r>
    <r>
      <rPr>
        <u val="single"/>
        <sz val="12"/>
        <color indexed="8"/>
        <rFont val="Times New Roman"/>
        <family val="1"/>
      </rPr>
      <t xml:space="preserve">1210000 Управління житлово-комунального господарства військово-цивільної адміністрації міста Лисичанськ Луганської області </t>
    </r>
  </si>
  <si>
    <t>Пояснення щодо причин розбіжностей між фактичними та затвердженими результативними показниками: Зменьшення збитків КП "Лисичанськводоканал" на 18,547 млн. грн. або 56% пов'язано з покращенням економічного стану на підприємстві через постійну фінансову підтримку з боку міської влади. Утворення збитків КП "Лисичанськтепломережа" пов'язано зі зменьшенням чистого доходу підприємства через низький рівень платоспроможності споживачів-населення.</t>
  </si>
  <si>
    <t>Зменьшення збитків КП "Лисичанськводоканал" на 18,547 млн. грн. або 56% пов'язано з покращенням економічного стану на підприємстві через постійну фінансову підтримку з боку міської влади. Утворення збитків КП "Лисичанськтепломережа" пов'язано зі зменьшенням чистого доходу підприємства через низький рівень платоспроможності споживачів-населення.                                                                                                                                                                                                                                                                                                                          Аналіз стану виконання результативних показників показує, що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коштів.</t>
  </si>
  <si>
    <t>кількість покрівельного матеріалу, який планується придбати</t>
  </si>
  <si>
    <t>середні витрати на придбання 1 найменування покрівельного матеріалу</t>
  </si>
  <si>
    <t>питома вага придбаного покрівельного матеріалу до запланованої кількості</t>
  </si>
  <si>
    <t>Пояснення щодо причин розбіжностей між фактичними та затвердженими результативними показниками: незначні розбіжності</t>
  </si>
  <si>
    <t>придбання покрівельного матеріалу</t>
  </si>
  <si>
    <t>Пояснення щодо причин розбіжностей між затвердженими та досягнутими результативними показниками: відхилення виникло у зв'язку з економією коштів</t>
  </si>
  <si>
    <t>Пояснення щодо причин розбіжностей між фактичними та затвердженими результативними показниками: зменшення кількості дерев, щодо яких заплановано проведення капітального ремонту, на 25 од. або 60,9% пов'язано зі зміною видів робіт</t>
  </si>
  <si>
    <t>Пояснення щодо причин розбіжностей між фактичними та затвердженими результативними показниками: відхилення питомої ваги виконання капітального ремонту до запланованої кількості дерев пов'язано зі зміною видів робіт</t>
  </si>
  <si>
    <t>бюджетна програма забезпечує виконання повноважень згідно з Законом України "Про органи самоорганізації населення"</t>
  </si>
  <si>
    <t>виконання заходів з утримання, поточного ремонту та придбання обладнання і предметів довгострокового користування задля покращення їх стану</t>
  </si>
  <si>
    <t>Забезпечення функціонування теплових мереж</t>
  </si>
  <si>
    <t>кількість схем, які потрібно розробити</t>
  </si>
  <si>
    <t>кількість схем, які планується розробити</t>
  </si>
  <si>
    <t>середні витрати на розробку 1 схеми теплопостачаннява</t>
  </si>
  <si>
    <t xml:space="preserve">питома вага кількості виготовлених схем до запланової </t>
  </si>
  <si>
    <t>середні витрати на розробку 1 схеми теплопостачання</t>
  </si>
  <si>
    <r>
      <t>3.</t>
    </r>
    <r>
      <rPr>
        <u val="single"/>
        <sz val="12"/>
        <color indexed="8"/>
        <rFont val="Times New Roman"/>
        <family val="1"/>
      </rPr>
      <t xml:space="preserve"> _1216012            0620   Забезпечення діяльності з виробництва, транспортування, постачання теплової енергії</t>
    </r>
  </si>
  <si>
    <r>
      <t>3.</t>
    </r>
    <r>
      <rPr>
        <u val="single"/>
        <sz val="12"/>
        <color indexed="8"/>
        <rFont val="Times New Roman"/>
        <family val="1"/>
      </rPr>
      <t xml:space="preserve"> _1217310               0443 Будівництво об'єктів житлово-комунального господарства</t>
    </r>
  </si>
  <si>
    <t>Капітальний ремонт об'єктів лазньо-оздоровчого господарства</t>
  </si>
  <si>
    <t>кількість ліфтів, на яких планується капітальний ремонт</t>
  </si>
  <si>
    <t>середні витрати на капітальний ремонт 1 ліфта</t>
  </si>
  <si>
    <t>кількість об'єктів лазньо-оздоровчого господарства, що потребує проведення капітального ремонту</t>
  </si>
  <si>
    <t>кількість об'єктів лазньо-оздоровчого господарства, на яких планується провести капітальний ремонт</t>
  </si>
  <si>
    <t>середні витрати на капітальний ремонт одного об'єкту лазньо-оздоровчого господарства</t>
  </si>
  <si>
    <t>питома вага відремонтованих об'єктів лазньо-оздоровчого господарства у загальній кількості об'єктів, що потребують ремонту</t>
  </si>
  <si>
    <t xml:space="preserve">питома вага кількості ліфтів, на яких планується проведення капітального ремонту, до кількості, що потребують капітального ремонту </t>
  </si>
  <si>
    <t xml:space="preserve">Пояснення щодо причин розбіжностей між затвердженими та досягнутими результативними показниками: Відхилення фактичних видатків на придбання обладнання в порівнянні з запланованими на 32 000 грн. виникло за рахунок неможливості придбання шафи витяжної, що </t>
  </si>
  <si>
    <t xml:space="preserve">Аналіз стану виконання результативних показників показує, що не придбана 1 од. обладнання із 2 од. а саме шафа витяжна, що пов'язано з тривалим терміном виготовлення обладнання та додатковими витратами на доставку і монтаж, які ЛКСП "Лисичанськводоканал" </t>
  </si>
  <si>
    <r>
      <t>3.</t>
    </r>
    <r>
      <rPr>
        <u val="single"/>
        <sz val="12"/>
        <color indexed="8"/>
        <rFont val="Times New Roman"/>
        <family val="1"/>
      </rPr>
      <t xml:space="preserve"> _1218313                     0513              Ліквідація іншого забруднення навколишнього природного середовища</t>
    </r>
  </si>
  <si>
    <t>Підвищення експлуатаційних властивостей об'єктів житлово-комунального господарства і утримання їх у належному стані, забезпечення їх надійності та безпечної експлуатації, покращення умов проживання мешканців міста</t>
  </si>
  <si>
    <t>Пояснення щодо причин відхилення між касовими видатками (наданих кредитів з бюджету) за напрямом використання бюджетних коштів від обсягів, затверджених у паспорті бюджетної програми:  відхилення виникло у зв’язку з економією коштів</t>
  </si>
  <si>
    <t>Поліпшення виконання вимірювань стічних вод шляхом придбання обладнання</t>
  </si>
  <si>
    <t>придбання обладнання</t>
  </si>
  <si>
    <t>Пояснення щодо причин розбіжностей між фактичними та затвердженими результативними показниками: відхилення на 2 195 грн або 4,2% у зв'язку з економією коштів за рахунок зменшення ціни на обладнання</t>
  </si>
  <si>
    <t>питома вага придбаного обладнання до запланованої кількості</t>
  </si>
  <si>
    <t>Аналіз стану виконання результативних показників показує, що за рахунок зменшення ціни на обладнання утворилась економія коштів в сумі 2 195 грн.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</t>
  </si>
  <si>
    <t>протяжність утримання доріг</t>
  </si>
  <si>
    <t>кількість діючих світлофорних об'єктів, які  планується  утримувати</t>
  </si>
  <si>
    <t>обсяг споживання електроенергії на світлофорні об'єкти в рік</t>
  </si>
  <si>
    <t>плановий обсяг нанесення дорожньої розмітки</t>
  </si>
  <si>
    <t>кількість об'єктів транспортної інфраструктури, які планується утримувати</t>
  </si>
  <si>
    <t>кількість дорожніх знаків, які планується встановити</t>
  </si>
  <si>
    <t xml:space="preserve"> середні витрати на утримання 1 км доріг</t>
  </si>
  <si>
    <t xml:space="preserve"> середні витрати на утримання 1 світлофорного об'єкту</t>
  </si>
  <si>
    <t xml:space="preserve"> середні витрати на споживання 1 кВт електроенергії </t>
  </si>
  <si>
    <t xml:space="preserve">за 2020  рік </t>
  </si>
  <si>
    <r>
      <t xml:space="preserve">1. </t>
    </r>
    <r>
      <rPr>
        <u val="single"/>
        <sz val="12"/>
        <color indexed="8"/>
        <rFont val="Times New Roman"/>
        <family val="1"/>
      </rPr>
      <t>1200000 Управління житлово-комунального господарства військово-цивільної адміністрації міста Лисичанськ Луганської області</t>
    </r>
  </si>
  <si>
    <r>
      <t xml:space="preserve">2. </t>
    </r>
    <r>
      <rPr>
        <u val="single"/>
        <sz val="12"/>
        <color indexed="8"/>
        <rFont val="Times New Roman"/>
        <family val="1"/>
      </rPr>
      <t>1210000 Управління житлово-комунального господарства військово-цивільної адміністрації міста Лисичанськ Луганської області</t>
    </r>
  </si>
  <si>
    <t>Пояснення щодо причин розбіжностей між затвердженими та досягнутими результативними показниками: Відхилення виникло за рахунок економного використання коштів на заробітній платі, економії енергоносіїв, відсутності потреби у сплаті пені .</t>
  </si>
  <si>
    <t>Пояснення щодо причин розбіжностей між фактичними та затвердженими результативними показниками: відхилення  кількості отриманих листів, звернень, заяв, скарг на 450 од. або 10,7% пов'язано зі зменьшенням звернень, у зв'язку з введенням карантину та непроведенням прийому громадян; відхилення кількості проектів нормативно-правових актів на 84 од. або 261,5 % пов'язано зі збільшенням доручених управлінню завдань.</t>
  </si>
  <si>
    <t>Відхилення кількості виконаних листів, звернень, заяв, скарг на одного працівника на 7 од.або 14%  пов'язано зі зменшенням кількості надходження листів, звернень, заяв, скарг, в зв'язку з введенням карантину; кількість прийнятих нормативно-правових актів на одного працівника збільшилась на 3 од. у зв`язку зі збільшенням доручених управлінню завдань; відхилення витрат на утримання однієї штатної одиниці на 22 059 грн або 112 % пов'язано зі збільшенням витрат на заробітну плату через підвищення посадових окладів.</t>
  </si>
  <si>
    <t>частка опрацьованих листів, звернень, заяв, скар, у їх загальних кількостях</t>
  </si>
  <si>
    <t>Пояснення щодо причин розбіжностей між затвердженими та досягнутими результативними показниками:  темп зростання виконаних листів, звернень, заяв, скарг відповідно до попереднього року зменшився в зв'язку зі зменьшенням надходження листів, звернень, заяв, скарг.</t>
  </si>
  <si>
    <t>(грн)</t>
  </si>
  <si>
    <t>(грн) </t>
  </si>
  <si>
    <t>( грн) </t>
  </si>
  <si>
    <t>Пояснення щодо причин розбіжностей між фактичними та затвердженими результативними показниками: розбіжностей немає.</t>
  </si>
  <si>
    <t xml:space="preserve">завдяки виконанню бюджетної програми забезпечено стабільне функціонування системи водозабезпечення та водовідведення в місті </t>
  </si>
  <si>
    <t xml:space="preserve">здійснення заходів програми направлено на безперебійність функцінування системи водопостачання та водовідведення міста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</si>
  <si>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збільшенням видатків виникло у зв'язку зі збільшенням кількості ліфтів та збільшенням середніх витрат на ремонт</t>
  </si>
  <si>
    <t xml:space="preserve">бюджетна програма забезпечує безперебійне та безпечне функцінування ліфтів у багатоквартирних житлових будинках </t>
  </si>
  <si>
    <t>виконання заходів направлено на задовільне функціонування ліфтів у багатоквартирних житлових будинках міста</t>
  </si>
  <si>
    <t>придбання бензопил</t>
  </si>
  <si>
    <t>придбання мотокос</t>
  </si>
  <si>
    <t xml:space="preserve">кількість одиниць придбаного обладнання 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</si>
  <si>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</si>
  <si>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</si>
  <si>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</si>
  <si>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 xml:space="preserve">_____________________________________________________________________відсутні_________________ </t>
  </si>
  <si>
    <t>5.7 "Стан фінансової дисципліни":</t>
  </si>
  <si>
    <t>(грн.)</t>
  </si>
  <si>
    <r>
      <t>3.</t>
    </r>
    <r>
      <rPr>
        <u val="single"/>
        <sz val="12"/>
        <color indexed="8"/>
        <rFont val="Times New Roman"/>
        <family val="1"/>
      </rPr>
      <t xml:space="preserve"> _1210160                    0111__ Керівництво і управління у відповідній сфері у містах (місті Кієві), селищах, селах, об'єднаних територіальних громад</t>
    </r>
  </si>
  <si>
    <t>1.1</t>
  </si>
  <si>
    <t>1.2</t>
  </si>
  <si>
    <t>Погашення кредиторської заборгованості</t>
  </si>
  <si>
    <t>кількість отриманих листів, звернень, заяв, скарг</t>
  </si>
  <si>
    <t>кількість виконаних листів, звернень, заяв, скарг на одного працівника</t>
  </si>
  <si>
    <t>обсяг видатків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</si>
  <si>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</si>
  <si>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</si>
  <si>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виконання заходів програми сприяє поліпшенню стану зеленого господарства та санітарно-епідеміологічного стану у місті</t>
  </si>
  <si>
    <t>Начальник відділу планування та економічного аналізу</t>
  </si>
  <si>
    <t>4.</t>
  </si>
  <si>
    <t>Показники якості</t>
  </si>
  <si>
    <t>динаміка зростання виконаних листів, звернень, заяв, скарг відповідно до попереднього року</t>
  </si>
  <si>
    <t>Пояснення щодо причин розбіжностей між затвердженими та досягнутими результативними показниками: розбіжностей немає.</t>
  </si>
  <si>
    <t xml:space="preserve">Погашення кредиторської заборгованості </t>
  </si>
  <si>
    <t>Аналіз стану виконання результативних показників показує, що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</t>
  </si>
  <si>
    <t xml:space="preserve">довгострокових наслідків бюджетної програми </t>
  </si>
  <si>
    <t>бюджетна програма є актуальною для подальшої її реалізації_____________</t>
  </si>
  <si>
    <t>виконання заходів із запобігання та ліквідації надзвичайних ситуацій та наслідків стихійного лиха</t>
  </si>
  <si>
    <t>довгострокових наслідків бюджетної програми -</t>
  </si>
  <si>
    <t>Забезпечення поліпшення санітарно-епідеміологічного стану у місті</t>
  </si>
  <si>
    <t>Збереження на належному рівні зеленої зони населеного пункту та поліпшення його екологічних умов</t>
  </si>
  <si>
    <t>кількість дерев, щодо яких заплановано проведення капітального ремонту, од.</t>
  </si>
  <si>
    <t>середні витрати на капітальний ремонт 1 дерева</t>
  </si>
  <si>
    <t>бюджетна програма є довгостроковою</t>
  </si>
  <si>
    <r>
      <t>3.</t>
    </r>
    <r>
      <rPr>
        <u val="single"/>
        <sz val="12"/>
        <color indexed="8"/>
        <rFont val="Times New Roman"/>
        <family val="1"/>
      </rPr>
      <t xml:space="preserve"> _1218311                     0511              Охорона та раціональне використання природних ресурсів</t>
    </r>
  </si>
  <si>
    <t xml:space="preserve"> 1.2</t>
  </si>
  <si>
    <t>Поліпшення обслуговування та експлуатації системи моніторингу стану навколишнього середовища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</si>
  <si>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</si>
  <si>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Пояснення причин відхилення фактичних обсягів надходжень від планових </t>
  </si>
  <si>
    <t>питома вага виконання капітального ремонту до запланованої кількості дерев, %</t>
  </si>
  <si>
    <t>в частині виконання Закону України "Про органи самоорганізації населення" бюджетна програма є довгостроковою</t>
  </si>
  <si>
    <t>в т.ч. розроблення проекту землеустрою щодо відведення земельної ділянки для створення лугопарку</t>
  </si>
  <si>
    <t>бюджетна програма забезпечує своечасне та повне виконання наданих законодавством повноважень, завдань та інших доручень</t>
  </si>
  <si>
    <t xml:space="preserve">забезпечує керівництво і управління у галузі житлово-комунального господарства м. Лисичанська </t>
  </si>
  <si>
    <t>Забезпечення надійної та безперебійної експлуатації об'єктів комунального господарства</t>
  </si>
  <si>
    <t>Пояснення щодо причин розбіжностей між затвердженими та досягнутими результативними показниками: незначне відхилення.</t>
  </si>
  <si>
    <t xml:space="preserve">Пояснення щодо причин розбіжностей між затвердженими та досягнутими результативними показниками: </t>
  </si>
  <si>
    <t>Пояснення щодо причин розбіжностей між затвердженими та досягнутими результативними показниками: незначне відхилення виникло у зв’язку з економією коштів.</t>
  </si>
  <si>
    <t>Зменшення фактичних в порівнянні із затвердженими результативними показниками якості на  768 987 грн або на 60 % обумовлено недостатнім часом для впровадження 1 од.обладнання в есплуатацію, яка придбана наприкінці грудня 2020 року</t>
  </si>
  <si>
    <t>Зменшення фактичних в порівнянні із затвердженими результативними показниками якості обумовлено недостатнім часом для впровадження 1 од.обладнання в есплуатацію. Аналіз стану виконання результативних показників показує, що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</t>
  </si>
  <si>
    <t>Проведення робіт по відновленню асфальтового покриття прибудинкових територій та внутрішньоквартальних проїздів</t>
  </si>
  <si>
    <t>Відхилення фактичних видатків на проведення капітального ремонту житлових будинків в порівнянні з запланованими на 726 грн, виникло у зв’язку з економією коштів за рахунок зменшення ціни матеріалів</t>
  </si>
  <si>
    <t>Пояснення щодо причин розбіжностей між фактичними та затвердженими результативними показниками: в зв'язку зі зменьшенням вартості на матеріали</t>
  </si>
  <si>
    <t>візуальне обстеження  житлової будівлі (гуртожитку) за адресою: м. Лисичанськ, вул. Гора Попова, 15</t>
  </si>
  <si>
    <t>поточний ремонт дорожнього покриття проїзної частини на прибудинковій території (пр. Перемоги, буд. 127)</t>
  </si>
  <si>
    <t>загальна площа асфальтового покриття прибудинкової території буд. 127 пр. Перемоги</t>
  </si>
  <si>
    <t>площа асфальтового покриття прибудинкової території буд.127 пр. Перемоги, що потребує відновлення (поточного ремонту)</t>
  </si>
  <si>
    <t>площа асфальтового покриття прибудинкової території буд. 127 пр.Перемоги, що планується відновити (поточним ремонтом)</t>
  </si>
  <si>
    <t xml:space="preserve">середні витрати на відновлення (поточний ремонт) 1 кв. м асфальтового покриття прибудинкової території </t>
  </si>
  <si>
    <t xml:space="preserve">питома вага площі асфальтового покриття прибудинкових територій, що планується відновити, до площі асфальтового покриття прибудинкових територій, що потребує відновлення </t>
  </si>
  <si>
    <t>капітальний ремонт м’якої покрівлі житлових будинків</t>
  </si>
  <si>
    <t>обсяг об'єктів житлового фонду (будинків), на яких планується капітальний ремонт (площа покрівель)</t>
  </si>
  <si>
    <t>Динаміка результативного показника затрат зросла за рахунок виконання додаткового показника</t>
  </si>
  <si>
    <t>Динаміка результативних показників затрат та продукту зменшилась за рахунок зменьшення кількості безробітних осіб. Динаміка змін результативного показника ефективності зросла за рахунок збільшення державних гарантій по оплаті праці</t>
  </si>
  <si>
    <t>Збільшення обсягів проведених видатків (наданих кредитів) за напрямом використання бюджетних коштів порівняно із аналогічними показниками попереднього року виникло за рахунок додаткового задвання</t>
  </si>
  <si>
    <t>капітальний ремонт електромереж житлових будинків</t>
  </si>
  <si>
    <t>обсяг об'єктів житлового фонду (будинків), що потребують ремонту (електромереж)</t>
  </si>
  <si>
    <t>обсяг об'єктів житлового фонду (будинків), на яких планується капітальний ремонт (площа покрівель)нт</t>
  </si>
  <si>
    <t>обсяг об'єктів житлового фонду (будинків), на яких планується капітальний ремонт (електромереж)</t>
  </si>
  <si>
    <t>середні витрати на капітальний ремонт електромереж житлових будинків</t>
  </si>
  <si>
    <t>Пояснення щодо причин розбіжностей між фактичними та затвердженими результативними показниками: відхилення незначне, пов'язано із зменшенням ціни матеріалів</t>
  </si>
  <si>
    <t xml:space="preserve">питома вага обсягу об'єктів житлового фонду (площі покрівель), на яких планується проведення капітального ремонту, до обсягу, що потребує капітального ремонту </t>
  </si>
  <si>
    <t>питома вага обсягу об'єктів житлового фонду (електромереж), на яких планується проведення капітального ремонту, до обсягу, що потребує капітального ремонту</t>
  </si>
  <si>
    <t>Результативні показники, що характеризують виконання бюджетної програми мають незначні зміни. Управління бюджетними коштами здійснювалось в межах встановлених бюджетних повноважень із забезпеченням ефективного, раціонального, цільового та економного використання бюджетних коштів</t>
  </si>
  <si>
    <t>капітальний ремонт частини адміністративної будівлі</t>
  </si>
  <si>
    <t>кількість адміністративних будівль, які потребують капітального ремонту</t>
  </si>
  <si>
    <t>бюджетна програма забезпечує покращення стану інфраструктури автомобільних доріг</t>
  </si>
  <si>
    <t>бюджетна програма забезпечує надання послуг по перевезенню пасажирів м. Лисичанська міським електротранспортом</t>
  </si>
  <si>
    <t>виконання заходів задля безперебійного надання послуг по перевезенню пасажирів м. Лисичанська міським електротранспортом</t>
  </si>
  <si>
    <t xml:space="preserve">бюджетна програма є довгостроковою </t>
  </si>
  <si>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</si>
  <si>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</si>
  <si>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</si>
  <si>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                (КПКВК ДБ (МБ))                                                             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</si>
  <si>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</si>
  <si>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>         (КПКВК ДБ (МБ))           (</t>
    </r>
    <r>
      <rPr>
        <sz val="10"/>
        <color indexed="12"/>
        <rFont val="Times New Roman"/>
        <family val="1"/>
      </rPr>
      <t>КФКВК</t>
    </r>
    <r>
      <rPr>
        <sz val="10"/>
        <color indexed="8"/>
        <rFont val="Times New Roman"/>
        <family val="1"/>
      </rPr>
      <t xml:space="preserve">)                 (найменування бюджетної програми) </t>
    </r>
  </si>
  <si>
    <t>4.Мета бюджетної програми:</t>
  </si>
  <si>
    <t>5. Оцінка ефективності бюджетної програми за критеріями: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</si>
  <si>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</si>
  <si>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</si>
  <si>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</si>
  <si>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</si>
  <si>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</si>
  <si>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</si>
  <si>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</si>
  <si>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</si>
  <si>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</si>
  <si>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</si>
  <si>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</si>
  <si>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</si>
  <si>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</si>
  <si>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Забезпечення виконання наданих законодавством повноважень</t>
  </si>
  <si>
    <t>5.2 "Виконання бюджетної програми за джерелами надходжень спеціального фонду":</t>
  </si>
  <si>
    <t>(грн.) </t>
  </si>
  <si>
    <t>Залишок на початок року </t>
  </si>
  <si>
    <t>х </t>
  </si>
  <si>
    <t>в т. ч.  </t>
  </si>
  <si>
    <t>власних надходжень  </t>
  </si>
  <si>
    <t>1.2 </t>
  </si>
  <si>
    <t>інших надходжень </t>
  </si>
  <si>
    <t>0  </t>
  </si>
  <si>
    <t>Накопичення коштів на рахунку для здійснення господарських операцій в майбутньому періоді.</t>
  </si>
  <si>
    <t>2. </t>
  </si>
  <si>
    <t>Надходження </t>
  </si>
  <si>
    <t>2.1 </t>
  </si>
  <si>
    <t>власні надходження </t>
  </si>
  <si>
    <t>2.2 </t>
  </si>
  <si>
    <r>
      <t>3.</t>
    </r>
    <r>
      <rPr>
        <u val="single"/>
        <sz val="12"/>
        <color indexed="8"/>
        <rFont val="Times New Roman"/>
        <family val="1"/>
      </rPr>
      <t xml:space="preserve"> _1217426                    0453__ Інші заходи у сфері електротранспорту</t>
    </r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</si>
  <si>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</si>
  <si>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</si>
  <si>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</si>
  <si>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</si>
  <si>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</si>
  <si>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</si>
  <si>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</si>
  <si>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</si>
  <si>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</si>
  <si>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</si>
  <si>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( грн.) </t>
  </si>
  <si>
    <t>Затверджено паспортом бюджетної програми </t>
  </si>
  <si>
    <t>Показники затрат </t>
  </si>
  <si>
    <t>кількість штатних працівників</t>
  </si>
  <si>
    <t>Показники продукту </t>
  </si>
  <si>
    <t>Показники ефективності 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</si>
  <si>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</si>
  <si>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</si>
  <si>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</si>
  <si>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</si>
  <si>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</si>
  <si>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</si>
  <si>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(у відсотках) </t>
  </si>
  <si>
    <t>Збільшення обсягів проведених видатків порівняно із аналогічними показниками попереднього року обумовлено збільшенням посадових окладів працівників ОМС, збільшенням цін на енергоносії та інші види товарів та послуг.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</si>
  <si>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</si>
  <si>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</si>
  <si>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</si>
  <si>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</si>
  <si>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</si>
  <si>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</si>
  <si>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</si>
  <si>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</si>
  <si>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</si>
  <si>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</si>
  <si>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</si>
  <si>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</si>
  <si>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</si>
  <si>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</si>
  <si>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</si>
  <si>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</si>
  <si>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</si>
  <si>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</si>
  <si>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</si>
  <si>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</si>
  <si>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</si>
  <si>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</si>
  <si>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r>
      <t>3.</t>
    </r>
    <r>
      <rPr>
        <u val="single"/>
        <sz val="12"/>
        <color indexed="8"/>
        <rFont val="Times New Roman"/>
        <family val="1"/>
      </rPr>
      <t xml:space="preserve"> _1218110                     0320            __            Заходи із запобігання та ліквідації надзвичайних ситуацій та наслідків стихійного лиха</t>
    </r>
  </si>
  <si>
    <t>Внески до статутного капіталу суб’єктів господарювання</t>
  </si>
  <si>
    <r>
      <t>3.</t>
    </r>
    <r>
      <rPr>
        <u val="single"/>
        <sz val="12"/>
        <color indexed="8"/>
        <rFont val="Times New Roman"/>
        <family val="1"/>
      </rPr>
      <t xml:space="preserve"> _1217670                    0490__ </t>
    </r>
  </si>
  <si>
    <t>4.Мета бюджетної програми: Підтримка підприємств комунальної форми власності</t>
  </si>
  <si>
    <t>результат фінансової діяльності підприємства на початок року</t>
  </si>
  <si>
    <t>кількість підприємств, які потребують фінансової підтримки</t>
  </si>
  <si>
    <t xml:space="preserve">середні витрати на внески до статутного капіталу 1 підприємства </t>
  </si>
  <si>
    <t>кількість безробітних осіб, яких планується залучити до громадських робіт задля забезпечення перевезень пасажирів міським електротранспортом</t>
  </si>
  <si>
    <t>середньорічні витрати на залучення до громадських робіт задля забезпечення перевезень пасажирів міським електротранспортом 1 безробітної особи</t>
  </si>
  <si>
    <r>
      <t xml:space="preserve">6. Узагальнений висновок щодо:
</t>
    </r>
    <r>
      <rPr>
        <i/>
        <sz val="12"/>
        <color indexed="8"/>
        <rFont val="Times New Roman"/>
        <family val="1"/>
      </rPr>
      <t>актуальності бюджетної програми</t>
    </r>
  </si>
  <si>
    <r>
      <t xml:space="preserve">6. Узагальнений висновок щодо:
</t>
    </r>
    <r>
      <rPr>
        <i/>
        <sz val="12"/>
        <color indexed="8"/>
        <rFont val="Times New Roman"/>
        <family val="1"/>
      </rPr>
      <t>актуальності бюджетної програми -</t>
    </r>
    <r>
      <rPr>
        <sz val="12"/>
        <color indexed="8"/>
        <rFont val="Times New Roman"/>
        <family val="1"/>
      </rPr>
      <t xml:space="preserve"> </t>
    </r>
  </si>
  <si>
    <t>ефективності бюджетної програми -</t>
  </si>
  <si>
    <t>корисності бюджетної програм -</t>
  </si>
  <si>
    <t>Запобігання та ліквідація надзвичайних ситуацій та наслідків стихійного лиха</t>
  </si>
  <si>
    <r>
      <t>3.</t>
    </r>
    <r>
      <rPr>
        <u val="single"/>
        <sz val="12"/>
        <color indexed="8"/>
        <rFont val="Times New Roman"/>
        <family val="1"/>
      </rPr>
      <t xml:space="preserve"> _1217461                     0456     __    Утримання та розвиток автомобільних доріг та дорожньої інфраструктури за рахунок коштів місцевого бюджету</t>
    </r>
  </si>
  <si>
    <t>Покращення стану інфраструктури автомобільних доріг</t>
  </si>
  <si>
    <t>Забезпечення утримання об'єктів транспортної інфраструктури</t>
  </si>
  <si>
    <t>Проведення поточного ремонту об'єктів транспортної інфраструктури</t>
  </si>
  <si>
    <t>обсяг видатків в т.ч.</t>
  </si>
  <si>
    <t>утримання автодоріг</t>
  </si>
  <si>
    <t>утримання світлофорних об'єктів</t>
  </si>
  <si>
    <t>енергопостачання світлофорних об'єктів</t>
  </si>
  <si>
    <t>нанесення дорожньої розмітки</t>
  </si>
  <si>
    <t xml:space="preserve">середні витрати на споживання 1 кВт електроенергії </t>
  </si>
  <si>
    <t>середня вартість утримання одного об'єкта транспортної інфраструктури</t>
  </si>
  <si>
    <t>динаміка кількості світлофорних об'єктів, що утримуються, порівняно з попереднім роком</t>
  </si>
  <si>
    <t>темп зростання середніх витрат на споживання 1 кВт електроенергії  порівняно з попереднім періодом</t>
  </si>
  <si>
    <t>динаміка кількості автодоріг, що утримуються, порівняно з попереднім роком</t>
  </si>
  <si>
    <t>питома вага фактичного нанесення дорожньої розмітки до запланованого обсягу</t>
  </si>
  <si>
    <t>динаміка кількості об'єктів транспортної інфраструктури, що утримуються, порівняно з попереднім роком</t>
  </si>
  <si>
    <t>площа вулично-дорожньої мережі, всього, тис. м2</t>
  </si>
  <si>
    <t>площа вулично-дорожньої мережі, на яких планується провести поточний ремонт, тис. м2</t>
  </si>
  <si>
    <t>середня вартість 1 кв. м поточного ремонту вулично-дорожньої мережі</t>
  </si>
  <si>
    <t>динаміка відремонтованої за рахунок поточного ремонту площі вулично-дорожної мережі порівняно з попереднім роком, %</t>
  </si>
  <si>
    <t>Проведення капітального ремонту адміністративнних будівель</t>
  </si>
  <si>
    <t>Проведення капітального ремонту об'єктів водопровідно-каналізаційного господарства</t>
  </si>
  <si>
    <r>
      <t xml:space="preserve">2.  </t>
    </r>
    <r>
      <rPr>
        <u val="single"/>
        <sz val="12"/>
        <color indexed="8"/>
        <rFont val="Times New Roman"/>
        <family val="1"/>
      </rPr>
      <t>1210000 Управління житлово-комунального господарства військово-цивільної адміністрації міста Лисичанськ Луганської області</t>
    </r>
  </si>
  <si>
    <t>Здійснення заходів направлених на безпечну експлуатації житлової будівлі (гуртожитку) за адресою: м. Лисичанськ, вул. Східний, 31</t>
  </si>
  <si>
    <t>Пояснення щодо причин розбіжностей між фактичними та затвердженими результативними показниками: розбіжностей немає</t>
  </si>
  <si>
    <t>Розбіжність між фактичними та затвердженими результативними показниками на 191 853 грн або на 91 % пов'язана з недостатнім часом для впровадження 2-х одиниць обладнання в есплуатацію, в зв'язку з придбанням їх наприкінці грудня 2020 року</t>
  </si>
  <si>
    <t>Здійснення заходів направлених на безпечну експлуатації житлової будівлі (гуртожитку) за адресою: м. Лисичанськ, вул. Східний, 31; вул. Гора Попова,15</t>
  </si>
  <si>
    <t>кількість необхідних технічних обстежень житлового будинку</t>
  </si>
  <si>
    <t>кількість технічних обстежень житлового будинку, які планується провести</t>
  </si>
  <si>
    <t>середня сума витрат на 1 технічне обстеження житлового будинку</t>
  </si>
  <si>
    <t>питома вага проведених технічних обстежень житлового будинку до запланованої кількості</t>
  </si>
  <si>
    <t>Поточний ремонт об'єктів благоустрою</t>
  </si>
  <si>
    <t>кількість ветеренарних послуг з профілактичного щеплення безпритульних/бродячих тварин</t>
  </si>
  <si>
    <t xml:space="preserve"> середньорічні витрати на 1 послугу з профілактичного щеплення безпритульних/бродячих тварин</t>
  </si>
  <si>
    <t>Пояснення щодо причин розбіжностей між фактичними та затвердженими результативними показниками:  середньорічні витрати на вивезення 1м3 з несанкціонованих звалищ зменшились на 6,06 грн. або 4,6% за рахунок економії матеріальних ресурсів</t>
  </si>
  <si>
    <t>питома вага кількості послуг з профілактичного щеплення безпритульних/бродячих тварин до запланованої кількості послуг</t>
  </si>
  <si>
    <t>Забезпечення заходів з подолання наслідків ускладнення погодних умов на території міст Лисичанськ, Новодружеськ, Привілля</t>
  </si>
  <si>
    <t>Пояснення щодо причин розбіжностей між затвердженими та досягнутими результативними показниками: відхилення виникло у зв`язку з економією коштів</t>
  </si>
  <si>
    <t>придбання дизельного палива</t>
  </si>
  <si>
    <t>Пояснення щодо причин розбіжностей між затвердженими та досягнутими результативними показниками: розбіжностей немає</t>
  </si>
  <si>
    <t>питома вага придбаних паливно-мастильних матеріалів до запланованого обсягу</t>
  </si>
  <si>
    <t>5.7 "Стан фінансової дисципліни": дебіторська та кредиторська заборгованість на початок і кінець року відсутня</t>
  </si>
  <si>
    <t>5.1 "Виконання бюджетної програми за напрямами використання бюджетних коштів":</t>
  </si>
  <si>
    <t xml:space="preserve">5.1 "Виконання бюджетної програми за напрямами використання бюджетних коштів": </t>
  </si>
  <si>
    <r>
      <t xml:space="preserve">6. Узагальнений висновок щодо:
</t>
    </r>
    <r>
      <rPr>
        <i/>
        <sz val="12"/>
        <color indexed="8"/>
        <rFont val="Times New Roman"/>
        <family val="1"/>
      </rPr>
      <t>актуальності бюджетної програми:</t>
    </r>
    <r>
      <rPr>
        <sz val="12"/>
        <color indexed="8"/>
        <rFont val="Times New Roman"/>
        <family val="1"/>
      </rPr>
      <t xml:space="preserve"> </t>
    </r>
  </si>
  <si>
    <t>бюджетна програма забезпечує виконання вимог законодавства щодо організації поховань померлих одиноких громадян</t>
  </si>
  <si>
    <t>бюджетна програма забезпечує належну та безперебійну роботу об'єктів житлово-комунального господарства</t>
  </si>
  <si>
    <t>ефективності бюджетної програми</t>
  </si>
  <si>
    <t xml:space="preserve">корисності бюджетної програм </t>
  </si>
  <si>
    <t>Пояснення щодо причин розбіжностей між затвердженими та досягнутими результативними показниками: незначна розбіжність</t>
  </si>
  <si>
    <t>Ззменшення обсягів проведених видатків (наданих кредитів) за напрямом використання бюджетних коштів порівняно із аналогічними показниками попереднього року в зв'язку зі зменшенням потреби у здійсненні поховань померлих одиноких громадян</t>
  </si>
  <si>
    <t xml:space="preserve"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 відсутністю відповідного співфінансування за рахунок Фонду загальнообов'язкового державного страхування </t>
  </si>
  <si>
    <t>_________________________</t>
  </si>
  <si>
    <t>(підпис)</t>
  </si>
  <si>
    <t>(ініціали та прізвище)</t>
  </si>
  <si>
    <t>Реалізація забезпечення функціонування органів самоорганізації населення шляхом виплати заохочення головам будинкових комітетів</t>
  </si>
  <si>
    <t>кількість будинкових комітетів</t>
  </si>
  <si>
    <t>кількість виплачених заохочень головам будинкових комітетів</t>
  </si>
  <si>
    <t>середня сума заохочення на один орган самоорганізації</t>
  </si>
  <si>
    <t>динаміка середньої виплати у порівнянні з попереднім роком</t>
  </si>
  <si>
    <t>дебіторська та кредиторська заборгованість на початок і кінець року відсутня</t>
  </si>
  <si>
    <r>
      <t>3.</t>
    </r>
    <r>
      <rPr>
        <u val="single"/>
        <sz val="12"/>
        <color indexed="8"/>
        <rFont val="Times New Roman"/>
        <family val="1"/>
      </rPr>
      <t xml:space="preserve"> _1216013                    0620__ Забезпечення діяльності водопровідно-каналізаційного господарства</t>
    </r>
  </si>
  <si>
    <t>Здійснення заходів направлених на зниження витрат енергоносіїв при наданні послуг з водопостачання</t>
  </si>
  <si>
    <t>Здійснення заходів із забезпечення населення питною водою належної якості</t>
  </si>
  <si>
    <t>Реалізація забезпечення функціонування органів самоорганізації населення шляхом виплат заохочення головам будинкових комітетів</t>
  </si>
  <si>
    <t>придбання частотного перетворювача 800кВт 6000v</t>
  </si>
  <si>
    <t>кількість обладнання, яке потрібно придбати</t>
  </si>
  <si>
    <t>кількість обладнання, яке планується придбати</t>
  </si>
  <si>
    <t>Відхилення виконання</t>
  </si>
  <si>
    <t>придбання мотопомпи бензинової</t>
  </si>
  <si>
    <t>придбання генератора дизельного</t>
  </si>
  <si>
    <t>кількість заходів</t>
  </si>
  <si>
    <t>3.</t>
  </si>
  <si>
    <t>середні витрати на придбання 1 од. обладнання</t>
  </si>
  <si>
    <t>бюджетна програма є короткостроковою та виконується за потребою</t>
  </si>
  <si>
    <t>Проведення періодичного технічного огляду та експертного обстеження ліфтів</t>
  </si>
  <si>
    <t>1.3</t>
  </si>
  <si>
    <t>Проведення капітального ремонту ліфтів</t>
  </si>
  <si>
    <t>Проведення робіт по обстеженню раніше існуючих шахт ліфтів з метою встановлення можливості подальшої експлуатації</t>
  </si>
  <si>
    <t>кількість ліфтів, щодо яких проведено періодичний технічний огляд та експертне обстеження</t>
  </si>
  <si>
    <t>кількість ліфтів, які потребують проведення періодичного технічного огляду та експертного обстеження</t>
  </si>
  <si>
    <t>середньорічні витрати на проведення періодичного технічного огляду та експертного обстеження 1 ліфта</t>
  </si>
  <si>
    <t>питома вага кількості ліфтів, на яких проведено періодичний технічний огляд та експертне обстеження, до кількості ліфтів, які потребують таких робіт</t>
  </si>
  <si>
    <t>капітальний ремонт ліфтів</t>
  </si>
  <si>
    <t>кількість ліфтів, що потребують капітального ремонту</t>
  </si>
  <si>
    <t>кількість ліфтіф, на яких планується капітальний ремонт</t>
  </si>
  <si>
    <t>середні витрати на ремонт 1 ліфта</t>
  </si>
  <si>
    <t>питома вага кількості, на яких планується проведення капітального ремонту, до кількості, що потребують капітального ремонту</t>
  </si>
  <si>
    <t>обсяг видатків всього, в т.ч.</t>
  </si>
  <si>
    <t>обстеження раніше існуючої шахти ліфта за адресою: м. Лисичанськ, вул. Московська, буд. 167 (під'їзд 3), з метою встановлення можливості подальшої експлуатації</t>
  </si>
  <si>
    <t>кількість шахт ліфтів, які планується обстежити з метою встановлення можливості подальшої експлуатації</t>
  </si>
  <si>
    <t>середня сума витрат на обстеження 1 шахти ліфта</t>
  </si>
  <si>
    <t>питома вага обстежених шахт ліфтів до запланованої кількості</t>
  </si>
  <si>
    <t>у зв'язку з необхідністю виконання заходів направлених на функцінування ліфтів у багатоквартиних житлових будинках міста, бюджетна програма є довгостроковою</t>
  </si>
  <si>
    <t>Забезпечення надійної та безперебійної експлуатації житлового фонду і прибудинкових територій та об'єктів комунального господарства</t>
  </si>
  <si>
    <r>
      <t xml:space="preserve">4.Мета бюджетної програми: </t>
    </r>
    <r>
      <rPr>
        <u val="single"/>
        <sz val="12"/>
        <color indexed="8"/>
        <rFont val="Times New Roman"/>
        <family val="1"/>
      </rPr>
      <t>Забезпечення надання додаткової соціальної допомоги.</t>
    </r>
  </si>
  <si>
    <t>Організація проведення громадських робіт по благоустрою прибудинкових територій шляхом залучення безробітних осіб</t>
  </si>
  <si>
    <t>Проведення капітального ремонту житлових будинків</t>
  </si>
  <si>
    <t>кількість безробітних осіб, яких планується залучити до громадських робіт по благоустрою прибудинкових територій</t>
  </si>
  <si>
    <t>середньо річні витрати на залучення до громадських робіт з благоустрою прибудинкових територій 1 безробітної особи</t>
  </si>
  <si>
    <t>питома вага фактично залучених безробітних осіб до громадських робіт до запланованої кількості</t>
  </si>
  <si>
    <t>обсяг об'єктів житлового фонду (будинків), що потребують ремонту (площа покрівель)</t>
  </si>
  <si>
    <t>кількість житлового фонду (будинків), на яких планується проведення обстеження та виготовлення проектно-кошторисної документації на капітальний ремонт</t>
  </si>
  <si>
    <t>середні витрати на обстеження та виготовлення проектро-кошторисної документації на капітальний ремонт 1 об'єкту</t>
  </si>
  <si>
    <t>середні витрати на капітальний ремонт 1 кв. м. покрівлі</t>
  </si>
  <si>
    <t>питома вага кількості об'єктів житлового фонду (будинків), на яких планується проведення обстеження та виготовлення проектно-кошторисної документації на капітальний ремонт, до кількості об'єктів (будинків), що потребують виконання таких робіт</t>
  </si>
  <si>
    <t xml:space="preserve">бюджетна програма забезпечує експлуатацію житлового фонду і прибудинкових територій міста </t>
  </si>
  <si>
    <t>виконання заходів задля задовільної експлуатації житлового фонду та прибудинкових територій міста</t>
  </si>
  <si>
    <t xml:space="preserve">4.Мета бюджетної програми: </t>
  </si>
  <si>
    <r>
      <t>3.</t>
    </r>
    <r>
      <rPr>
        <u val="single"/>
        <sz val="12"/>
        <color indexed="8"/>
        <rFont val="Times New Roman"/>
        <family val="1"/>
      </rPr>
      <t xml:space="preserve"> _1216090                    0640__ Інша діяльність у сфері житлово-комунального господарства</t>
    </r>
  </si>
  <si>
    <t>Забезпечення належної та безперебійної роботи об'єктів житлово-комунального господарства</t>
  </si>
  <si>
    <t>Організація поховання померлих одиноких громадян</t>
  </si>
  <si>
    <t>Відхилення виникло у зв`язку з економією коштів та економії матеріальних ресурсів</t>
  </si>
  <si>
    <t xml:space="preserve">обсяг видатків </t>
  </si>
  <si>
    <t>кількість планових поховань померлих одиноких громадян</t>
  </si>
  <si>
    <t>середньорічні витрати на 1 поховання</t>
  </si>
  <si>
    <t>динаміка середньорічних витрат на 1 поховання померлого одинокого у порівнянні з попереднім роком</t>
  </si>
  <si>
    <t>у зв'язку з необхідністю виконання заходів із забезпечення належної роботи житлово-комунального господарства міста, бюджетна програма є довгостроковою</t>
  </si>
  <si>
    <t>Забезпечення надання послуг по перевезенню пасажирів м. Лисичанська міським електротранспортом</t>
  </si>
  <si>
    <t>Забезпечення підтримки КП ЛМР "Електроавтотранс" для надання послуг з перевезення пасажирів міським електротранспортом</t>
  </si>
  <si>
    <t>Організація проведення громадських родіт задля забезпечення перевезень пасажирів міським електротранспортом шляхом залучення безробітних осіб</t>
  </si>
  <si>
    <t>кількість комунальних підприємств по перевезенню пасажирів міським електроавтотранспортом, які потребують підтримки</t>
  </si>
  <si>
    <t>кількість комунальних підприємств по перевезенню пасажирів міським електроавтотранспортом, яким планується надання фінансової підтримки потребують підтримки</t>
  </si>
  <si>
    <t>середня сума підтримки одного збиткового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</si>
  <si>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</si>
  <si>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Забезпечення фінансової підтримки ЛКСП "Лисичанськводоканал" для забезпечення надання послуг з водопостачання та водовідведення міста</t>
  </si>
  <si>
    <t>Придбання обладнання і предметів довгострокового користування</t>
  </si>
  <si>
    <t>погашення заборгованості за спожиту електроенергію</t>
  </si>
  <si>
    <t>погашення заборгованості по виплаті заробітної плати за період грудень 2018 - квітень 2019 рр.</t>
  </si>
  <si>
    <t>кількість комунальних підприємств, які потребують фінансової підтримки</t>
  </si>
  <si>
    <t>кількість комунальних підприємств, яким планується надання фінансової підтримки</t>
  </si>
  <si>
    <t>середня сума фінансової підтримки одного підприємства</t>
  </si>
  <si>
    <t>кількість одиниць придбаного обладнання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</si>
  <si>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</si>
  <si>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</si>
  <si>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>капітальний ремонт об'єктів водопровідно-каналізаційного господарств</t>
  </si>
  <si>
    <t>кількість об'єктів водопровідно-каналізаційного господарства, що потребує проведення капітального ремонту</t>
  </si>
  <si>
    <t>кількість об'єктів водопровідно-каналізаційного господарства, на яких планується провести капітальний ремонт</t>
  </si>
  <si>
    <t>середні витрати на капітальний ремонт одного об'єкту водопровідно-каналізаційного господарства</t>
  </si>
  <si>
    <t>питома вага відремонтованих об'єктів водопровідно-каналізаційного господарства у загальній кількості об'єктів, що потребують ремонту</t>
  </si>
  <si>
    <t>Пояснення щодо причин розбіжностей між затвердженими та досягнутими результативними показниками: незначні розбіжності</t>
  </si>
  <si>
    <t>питома вага кількості придбаного обладнання до запланованої кількості</t>
  </si>
  <si>
    <t>динаміка кількості заходів порівняно з попереднім рокомі</t>
  </si>
  <si>
    <t>Проведення позачергового технічного огляду ліфтів</t>
  </si>
  <si>
    <t>Збільшення обсягів проведених видатків порівняно із аналогічними показниками попереднього року обумовлено збільшенням кількості придбанного палива</t>
  </si>
  <si>
    <t>обсяг дизпалива, який придбано</t>
  </si>
  <si>
    <t>середні витрати на придбання 1 л. дизпалива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</si>
  <si>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незначне відхилення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</si>
  <si>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в зв'язку зі зменьшенням витрат на утримання світлоточок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</si>
  <si>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 обсягів проведених видатків порівняно із аналогічними показниками попереднього року обумовлено збільшенням потреби підприємства.</t>
  </si>
  <si>
    <t>Пояснення щодо причин розбіжностей між затвердженими та досягнутими результативними показниками: Відхилення фактичних видатків на придбання обладнання в порівнянні з запланованими на 32 000 грн. виникло за рахунок неможливості придбання шафи витяжної, що пов'язано з тривалим терміном виготовлення обладнання та додатковими витратами на доставку і монтаж, які ЛКСП "Лисичанськводоканал" не мав можливості оплатити через арешт розрахункових рахунків</t>
  </si>
  <si>
    <t>кількість обладнання, яке планується придбати, од.</t>
  </si>
  <si>
    <t>Пояснення щодо причин розбіжностей між затвердженими та досягнутими результативними показниками: Кількість обладнання зменшилась на 1 од. за рахунок неможливості придбання шафи витяжної</t>
  </si>
  <si>
    <t>середні витрати на придбання 1 одиниці обладнання</t>
  </si>
  <si>
    <t>Пояснення щодо збільшення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в зв'язку зі збільшенням обсягів споживання електроенергії та збільшенням вартості електроенергії</t>
  </si>
  <si>
    <t>обсяг видатків на придбання обладнання</t>
  </si>
  <si>
    <t>Збільшення обсягів проведених видатків (наданих кредитів) порівняно із аналогічними показниками попереднього року виникло через виконання додаткового завдання, яке не виконувалось в попередньому періоді</t>
  </si>
  <si>
    <t>Збільшення обсягів проведених видатків (наданих кредитів) за напрямом використання бюджетних коштів порівняно із аналогічними показниками попереднього року пов'язано зі збільшення розміру заохочення головам будинкових комітетів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</si>
  <si>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</si>
  <si>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</si>
  <si>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</si>
  <si>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</si>
  <si>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</si>
  <si>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</si>
  <si>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</si>
  <si>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</si>
  <si>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Утримання в належному стані земель водного фонду (пляжів, зон відпочинку тощо)</t>
  </si>
  <si>
    <t>1.4</t>
  </si>
  <si>
    <t>Забезпечення благоустрою та утримання діючих кладовищ міста</t>
  </si>
  <si>
    <t>1.5</t>
  </si>
  <si>
    <t>Забезпечення функціонування мереж зовнішнього освітлення</t>
  </si>
  <si>
    <t>1.6</t>
  </si>
  <si>
    <t>Послуги з постачання та транспортування природного газу на "Вічні вогні" на братських могилах</t>
  </si>
  <si>
    <t>1.7</t>
  </si>
  <si>
    <t>Організація проведення громадських робіт по благоустрою міста та діючих міських кладовищ шляхом залучення безробітних осіб</t>
  </si>
  <si>
    <t>1.8</t>
  </si>
  <si>
    <t>Забезпечення оновлення об'єктів дорожнього господарства</t>
  </si>
  <si>
    <t>регулювання чисельності безпритульних тварин</t>
  </si>
  <si>
    <t>вивіз несанкціонованих звалищ</t>
  </si>
  <si>
    <t>утримання тротуарів</t>
  </si>
  <si>
    <t>кількість тварин, які планується відловити</t>
  </si>
  <si>
    <t>обсяг відходів, які планується вивезти з несанкціонованих звалищ</t>
  </si>
  <si>
    <t>площа утримання тротуарів</t>
  </si>
  <si>
    <t>бюджетна програма є актуальною для подальшої її реалізації_</t>
  </si>
  <si>
    <r>
      <t xml:space="preserve">6. Узагальнений висновок щодо:
</t>
    </r>
    <r>
      <rPr>
        <i/>
        <sz val="12"/>
        <color indexed="8"/>
        <rFont val="Times New Roman"/>
        <family val="1"/>
      </rPr>
      <t xml:space="preserve">актуальності бюджетної програми: </t>
    </r>
  </si>
  <si>
    <t xml:space="preserve">корисності бюджетної програми </t>
  </si>
  <si>
    <r>
      <t>3.</t>
    </r>
    <r>
      <rPr>
        <u val="single"/>
        <sz val="12"/>
        <color indexed="8"/>
        <rFont val="Times New Roman"/>
        <family val="1"/>
      </rPr>
      <t xml:space="preserve"> _1216017                    0620__         Інша діяльність, пов'язана з експлуатацією об'єктів житлово-комунального господарства</t>
    </r>
  </si>
  <si>
    <t>кількість адміністративних будівль, на яких планується капітальний ремонт</t>
  </si>
  <si>
    <t>середні витрати на капітальний ремонт 1 адміністративної будівлі</t>
  </si>
  <si>
    <t xml:space="preserve">питома вага кількості адміністративних будівль, на яких планується проведення капітального ремонту, до кількості, що потребують капітального ремонту </t>
  </si>
  <si>
    <t>обстеження та виготовлення проектно-кошторисної документації для виконання капітального ремонту житлового будинку</t>
  </si>
  <si>
    <t>кількість житлового фонду (будинків), що потребують обстеження та виготовлення проектно-кошторисної документації на капітальний ремонт</t>
  </si>
  <si>
    <t xml:space="preserve"> середні витрати на нанесення 1 м2 дорожньої розмітки</t>
  </si>
  <si>
    <t>середні витрати на встановлення  1 дорожного знаку</t>
  </si>
  <si>
    <t>середньорічні витрати на відлов 1 безпритульної тварини</t>
  </si>
  <si>
    <t>середньорічні витрати на вивезення 1м3 з несанкціонованих звалищ</t>
  </si>
  <si>
    <t>середня вартість утримання тротуарів за 1 кв.м</t>
  </si>
  <si>
    <t>питома вага кількості відловлених тварин до запланованої кількості</t>
  </si>
  <si>
    <t>питома вага обсягу вивезених відходів до запланованого обсягу</t>
  </si>
  <si>
    <t>питома вага площі тротуарів, які утримувались (прибирались), до запланованої площі</t>
  </si>
  <si>
    <t>обсяг видатків на утримання та поточний ремонт зелених насаджень</t>
  </si>
  <si>
    <t>площа території об'єктів зеленого господарства, яка підлягає догляду</t>
  </si>
  <si>
    <t>територія об'єктів зеленого господарства, на якій планується догляд</t>
  </si>
  <si>
    <t>середні витрати на утримання (догляд) 1 м.кв газону</t>
  </si>
  <si>
    <t>середні витрати на видалення 1 дерева</t>
  </si>
  <si>
    <t>середні витрати на догляд 1 м.кв квітників</t>
  </si>
  <si>
    <t>середні витрати на поточний ремонт 1 м.кв квітників</t>
  </si>
  <si>
    <t>середні витрати на утримання малих архітектурних форм на 1 од.</t>
  </si>
  <si>
    <t>питома вага площі зелених насаджень, які утримуються, до запланованої площі</t>
  </si>
  <si>
    <t>питома вага відновлених зелених насаджень у загальній кількості зелених насаджень, що потребують оновлення</t>
  </si>
  <si>
    <t>обсяг видатків на утримання об'єкта благоустрою (водний об'єкт) по вул. Клубна, район 2-го виробництва ПАТ Лисичанський склозавод "Пролетарій"</t>
  </si>
  <si>
    <t>площа земель водного фонду, які потребують благоустрою</t>
  </si>
  <si>
    <t>середньо річні витрати на утримання 1 об'єкту благоустрою (водного об'єкту)</t>
  </si>
  <si>
    <t>середні витрати на утримання 1 га площі земель водного фонду</t>
  </si>
  <si>
    <t xml:space="preserve">кількість об'єктів благоустрою (водних об'єктів), які планується утримувати </t>
  </si>
  <si>
    <t>площа земель водного фонду, на якій планується здійснити благоустрій</t>
  </si>
  <si>
    <t>питома вага виконаних послуг до запланованої кількості утримання об'єктів благоустрою (водних об'єктів)</t>
  </si>
  <si>
    <t>питома вага площі земель водного фонду, на яких буде здійснений благоустрій, у загальній площі земель водного фонду, які потребують благоустрою</t>
  </si>
  <si>
    <t>загальна площа кладовищ, що потребує благоустрою та утримання</t>
  </si>
  <si>
    <t>площа кладовищ, благоустрій та утримання яких планується здійснювати</t>
  </si>
  <si>
    <t>середньорічні витрати на благоустрій та утримання 1 га кладовища</t>
  </si>
  <si>
    <t>питома вага площі кладовищ, благоустрій та утримання яких планується здійснювати, у загальній площі діючих кладовищ</t>
  </si>
  <si>
    <t>послуги по  утриманню ліній зовнішнього освітлення</t>
  </si>
  <si>
    <t>енергопостачання ліній зовнішнього освітлення міста</t>
  </si>
  <si>
    <t xml:space="preserve">кількість світлоточок, які знаходяться на утриманні </t>
  </si>
  <si>
    <t xml:space="preserve">середні витрати споживання електроенергії </t>
  </si>
  <si>
    <t>середні витрати на утримання 1 світлоточки ліній зовнішнього освітлення</t>
  </si>
  <si>
    <t>динаміка рівня освітлення вулиць</t>
  </si>
  <si>
    <t>питома вага утриманих світлоточок до загальної наявної кількості</t>
  </si>
  <si>
    <t>кількість "Вічних вогнів", на яких планується постачання природного газу</t>
  </si>
  <si>
    <t>кількість природного газу, який постачається на "Вічні вогні"</t>
  </si>
  <si>
    <t xml:space="preserve">середні витрати на постачання 1м3 природного газу </t>
  </si>
  <si>
    <t>динаміка середніх витрат на 1м3 природного газу, який постачається на "Вічні вогні" порівняно з попереднім роком</t>
  </si>
  <si>
    <t>кількість безробітних осіб, яких планується залучити до громадських робіт по благоустрою міста та діючих міських кладовищ</t>
  </si>
  <si>
    <t>Пояснення щодо причин розбіжностей між затвердженими та досягнутими результативними показниками: незначне відхилення</t>
  </si>
  <si>
    <t>середньо річні витрати на залучення до громадських робіт з благоустрою міста та діючих міських кладовищ 1 безробітної особи</t>
  </si>
  <si>
    <t>придбання зупинок громадського транспорту</t>
  </si>
  <si>
    <t>кількість громадських зупинок, які необхідно придбати</t>
  </si>
  <si>
    <t>кількість громадських зупинок, які планується придбати</t>
  </si>
  <si>
    <t>середні витрати на придбання 1 зупинки громадського транспорту</t>
  </si>
  <si>
    <t>питома вага кількості громадських зупинок, які необхідно придбати, до запланованої кількості</t>
  </si>
  <si>
    <t xml:space="preserve">Забезпечення поліпшення умов проживання громадян шляхом надання цільової грошової допомоги малозабезпеченим жителям міста на придбання котлів індивідуального опалення </t>
  </si>
  <si>
    <t xml:space="preserve"> Аналіз показників показав відповідність запланованих к отриманим результатам виконання бюджетної програми.</t>
  </si>
  <si>
    <t xml:space="preserve"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 </t>
  </si>
  <si>
    <t xml:space="preserve">Пояснення щодо динаміки результативних показників за відповідним напрямом використання бюджетних коштів  </t>
  </si>
  <si>
    <t>кількість квартир, які потребують виділення одноразової цільової грошової допомоги на придбання котлів індивідуального опалення</t>
  </si>
  <si>
    <t>кількість квартир, яким планується виділення одноразової цільової грошової допомоги на придбання котлів індивідуального опалення</t>
  </si>
  <si>
    <t>середній розмір одноразової цільової грошової допомоги на придбання котлів індивідуального опалення на 1 квартиру</t>
  </si>
  <si>
    <t>питома вага обсягу наданої одноразової цільової грошової допомоги на придбання котлів індивідуального опалення до запланованого обсягу</t>
  </si>
  <si>
    <t>Поповнення статутного капіталу ЛКСП "ЛИСИЧАНСЬКВОДОКАНАЛ"</t>
  </si>
  <si>
    <t>Поповнення статутного капіталу КП "ЛИСИЧАНСЬКТЕПЛОМЕРЕЖА"</t>
  </si>
  <si>
    <t>Внески до статутного капіталу суб'єктів господарювання</t>
  </si>
  <si>
    <t>Фінансова підтримка підприємств комунальної форми власності</t>
  </si>
  <si>
    <t>обсяг грошових внесків до статутного капіталу ЛКСП "Лисичанськводоканал"</t>
  </si>
  <si>
    <t>обсяг грошових внесків до статутного капіталу КП "Лисичанськтепломережа"</t>
  </si>
  <si>
    <t>співвідношення суми поповнення статутного капіталу до розміру статутного капіталу ЛКСП "Лисичанськводоканал" на початок року</t>
  </si>
  <si>
    <t>співвідношення суми поповнення статутного капіталу до розміру статутного капіталу КП "Лисичанськтепломережа" на початок року</t>
  </si>
  <si>
    <t>результат фінансової діяльності ЛКСП "Лисичанськводоканал" на кінець року (прогноз)</t>
  </si>
  <si>
    <t>результат фінансової діяльності КП "Лисичанськтепломережа" на кінець року (прогноз)</t>
  </si>
  <si>
    <t>у зв'язку з необхідністю виконання заходів із забезпечення належного рівня благоустрою міста, бюджетна програма є довгостроковою</t>
  </si>
  <si>
    <t>виконання заходів направлено на покращення стану благоустрою в місті</t>
  </si>
  <si>
    <t>бюджетна програма забезпечує достатній рівень благоустрою міста</t>
  </si>
  <si>
    <t>бюджетна програма забезпечує попередження та ліквідацію надзвичайних ситуацій та наслідків стихійного лиха в галузі житлово-комунального господарства</t>
  </si>
  <si>
    <t>Пояснення щодо причин розбіжностей між затвердженими та досягнутими результативними показниками: за рахунок суми зворотних відходів</t>
  </si>
  <si>
    <t>виконання проектно-вишукувальних робіт по визначенню вільних площ полігону ТПВ</t>
  </si>
  <si>
    <t>придбання контейнерів для ТПВ</t>
  </si>
  <si>
    <t>кількість контейнерів для ТПВ, які планується придбати</t>
  </si>
  <si>
    <t>середньорічні витрати на придбання 1 контейнеру для ТПВ</t>
  </si>
  <si>
    <t>питома вага придбаних конетйнерів для ТПВ, до запланованої кількості</t>
  </si>
  <si>
    <t>середні витрати на догляд 1 дерева (куща)</t>
  </si>
  <si>
    <t>середні витрати перетікань реактивної електричної енергії</t>
  </si>
  <si>
    <t xml:space="preserve">середні витрати на споживання 1 кВАр електроенергії </t>
  </si>
  <si>
    <t>капітальний ремонт зелених насаджень</t>
  </si>
  <si>
    <t>Інвестиційний проект (програма) 2</t>
  </si>
  <si>
    <t>середні витрати на поточний ремонт 1 м.кв газону</t>
  </si>
  <si>
    <t>середні витрати на посадку дерев та кущів на 1 од.</t>
  </si>
  <si>
    <t xml:space="preserve">         (КПКВК ДБ (МБ))           (КФКВК)                 (найменування бюджетної програми) </t>
  </si>
  <si>
    <t>технічна паспортизація і інвентаризація автодоріг</t>
  </si>
  <si>
    <t>встановлення дорожніх знаків</t>
  </si>
  <si>
    <t>Відхилення касових видатків від планових показників виникло за рахунок  економного використання коштів на заробітній платі, економії енергоносіїв, відсутності потреби у сплаті пені.</t>
  </si>
  <si>
    <t>Пояснення щодо причин розбіжностей між фактичними та затвердженими результативними показниками: зменшення показників пов'язано з наявністю вакансій, які утворились за рахунок плинності кадрів та введення 2 нових штатних одиниць</t>
  </si>
  <si>
    <r>
      <t>Збільшення витрат на утримання однієї штатної одиниці обумовлено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збільшенням посадових окладів працівників ОМС, збільшенням цін на енергоносії та інші види товарів та послуг, темп зростання виконаних листів, звернень, заяв, скарг відповідно до попереднього року зменшився в зв'язку зі зменьшенням надходження листів, звернень, заяв, скарг.</t>
    </r>
  </si>
  <si>
    <t>у зв'язку з необхідністю здійснення постійного керівництва та управління у галузі житлово-комунального господарства міста, бюджетна програма є довгостроковою</t>
  </si>
  <si>
    <t>(власне ім'я, прізвище)</t>
  </si>
  <si>
    <t>Олена ЄРЬОМЕНКО</t>
  </si>
  <si>
    <t>Зменшення обсягів проведених видатків (наданих кредитів) порівняно із аналогічними показниками попереднього року виникло зменшення завдань (напрямків використання) в порівнянні з попереднім періодом</t>
  </si>
  <si>
    <t xml:space="preserve">Пояснення щодо динаміки результативних показників за відповідним напрямом використання бюджетних коштів: збільшення показників ефективності та якості пов'язано зі збільшення розміру заохочення головам будинкових комітетів </t>
  </si>
  <si>
    <t xml:space="preserve">забезпечення виконання заходів щодо заохочення голів будинкових комітетів </t>
  </si>
  <si>
    <t>Пояснення щодо динаміки результативних показників за відповідним напрямом використання бюджетних коштів: бюджетна програма не виконувалась в попередньому періоді</t>
  </si>
  <si>
    <t xml:space="preserve">завдяки виконанню бюджетної програми забезпечено стабільне функціонування теплових мереж в місті </t>
  </si>
  <si>
    <t xml:space="preserve">здійснення заходів програми направлено на безперебійність функцінування теплових мереж міста </t>
  </si>
  <si>
    <t>Пояснення щодо причин розбіжностей між затвердженими та досягнутими результативними показниками: незначне відхилення виникло у зв’язку з економією коштів</t>
  </si>
  <si>
    <t>Пояснення щодо динаміки результативних показників за відповідним напрямом використання бюджетних коштів: збільшення показників ефективності пов'язано зі збільшенням суми наданої фінансової підтримки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</si>
  <si>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 обсягів проведених видатків (наданих кредитів) порівняно із аналогічними показниками попереднього року пов'язано зі збільшенням потреби у фінансовій підтримці підприємства задля своєчасних розрахунків по опалті праці та за спожиту електроенергію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</si>
  <si>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 видатків пов'язано зі зміною якісного та вартісного складу придбаного обладнання в порівнянні з попереднім періодом</t>
  </si>
  <si>
    <t>Незважаючи на змешення виконуваних завдань, спостерігається збільшення обсягів проведених видатків (наданих кредитів) порівняно із аналогічними показниками попереднього року, що пов'язано зі збільшенням потреби у фінансовій підтримці ЛКСП "Лисичанськводоканал" та зі зміною якісного та вартісного складу придбаного обладнання</t>
  </si>
  <si>
    <t>Пояснення щодо динаміки результативних показників за відповідним напрямом використання бюджетних коштів: збільшення показників ефективності  пов'язано з придбанням інших видів обладнання за іншою (більшою) ціною; зменшення показників якості на  52% обумовлено недостатнім часом для впровадження 1 од.обладнання в есплуатацію, яка придбана наприкінці грудня 2020 року</t>
  </si>
  <si>
    <t>Зменшення обсягів проведених видатків (наданих кредитів) порівняно із аналогічними показниками попереднього року виникло в зв'язку зі зміною обсягів обстеження ліфтів, а також одне із завдань бюджетної програми "Проведення капітального ремонту ліфтів", яке виконувалось в 2019 році, в 2020 році виконується за іншою бюджетною програмою через зміни у бюджетному законодавстві</t>
  </si>
  <si>
    <t xml:space="preserve"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</si>
  <si>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зі зменшенням потреби у проведенні експертного обстеження ліфтів, яке за вартістю дорожче ніж технічний огляд, при цьому проведено технічний огляд більшій кількості ліфтів ніж у минулому періоді</t>
  </si>
  <si>
    <t xml:space="preserve">Пояснення щодо динаміки результативних показників за відповідним напрямом використання бюджетних коштів: збільшення показників затрат та продукту виникло через збільшення потреби у проведенні обстежень літфів; зменшення показників ефективності пов'язано зі зміною кількості ліфтів, щодо яких проведено періодичний технічний огляд та експертне обстеження.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</si>
  <si>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зі зміною потреби у проведенні позачергового обстеження ліфтів.</t>
  </si>
  <si>
    <t>Пояснення щодо динаміки результативних показників за відповідним напрямом використання бюджетних коштів: зменшення показників затрат та продутку пов'язано зі змешенням кількості ліфтів, яким проводився ремонт, після чого потребується проведення позачергового технічного огляду; зростання показників ефективності виникло через подорожчання вартості цих послуг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</si>
  <si>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 аналогічними показниками попереднього року: зменшення видатків відбулось через зміну напрямків використання коштів та завдань, оскільки у виконанні окремих завдань не було потреби, а одне із завдань в 2020 році виконувалось за іншою бюджетною програмою відповідно до змін у бюджетному законодавстві</t>
  </si>
  <si>
    <t xml:space="preserve"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 видатків відбулось за рахунок збільшення вартості послуг з обстеження житлового будинку через зміну якісного складу послуги </t>
  </si>
  <si>
    <t xml:space="preserve">Пояснення щодо динаміки результативних показників за відповідним напрямом використання бюджетних коштів: збільшення показників ефективності відбулось за рахунок збільшення вартості послуг через зміну робіт (складу) з обстеження житлового будинку  </t>
  </si>
  <si>
    <t>Пояснення щодо причин розбіжностей між затвердженими та досягнутими результативними показниками: зменшення видатків пов'язано зі зміною складу робіт</t>
  </si>
  <si>
    <t>Пояснення щодо причин розбіжностей між затвердженими та досягнутими результативними показниками: зменшення видатків пов'язано зі зменшенням витрат на електроенергію через впровадження світлоточок з енергозберігаючими лампами</t>
  </si>
  <si>
    <t>Пояснення щодо причин розбіжностей між затвердженими та досягнутими результативними показниками: зменшення видатків пов'язано зі зменшенням обсягу спожитого природного газу  через зменшення часів горіння пам'ятних місць "Вічні вогні" у святкові дні</t>
  </si>
  <si>
    <t>Пояснення щодо причин розбіжностей між фактичними та затвердженими результативними показниками: збільшення обсягу відходів, які планується вивезти з несанціонованих звалищ, на 83,5151 м3 пов'язано з економією матеріальних ресурсів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</si>
  <si>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зі зміною складу послуг та зміною вартості матеріальних ресурів</t>
  </si>
  <si>
    <t>Зміна обсягів проведених видатків (наданих кредитів) порівняно із аналогічними показниками попереднього року аналогічними показниками попереднього року пов'язано зі зміною складу робіт та зміною вартості матеріальних ресурсів</t>
  </si>
  <si>
    <t>Пояснення щодо динаміки результативних показників за відповідним напрямом використання бюджетних коштів: зміна результативних показників пов'язана зі зміною складу послуг та зміною вартості матеріалів/робіт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</si>
  <si>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 обсягів видатків пов'язано зі збільшенням вартості матеріальних ресурсів</t>
  </si>
  <si>
    <t xml:space="preserve">Пояснення щодо динаміки результативних показників за відповідним напрямом використання бюджетних коштів: зміни результативних показників ефективності пов'язані зі змінами характеру робіт та збільшення вартості матеріальних ресурсів </t>
  </si>
  <si>
    <t>Пояснення щодо динаміки результативних показників за відповідним напрямом використання бюджетних коштів: незначні зміни показників ефективності виникли через зміни вартості матеріалів</t>
  </si>
  <si>
    <t>Збільшення обсягів проведених видатків (наданих кредитів) за напрямом використання бюджетних коштів порівняно із аналогічними показниками попереднього року відбулось за рахунок збільшення вартості матеріальних ресурсів</t>
  </si>
  <si>
    <t xml:space="preserve">Пояснення щодо динаміки результативних показників за відповідним напрямом використання бюджетних коштів: збільшення результативних показників ефективності виникло за рахунок збільшення вартості матеріалів </t>
  </si>
  <si>
    <t>Пояснення щодо динаміки результативних показників за відповідним напрямом використання бюджетних коштів: збільшення показників продукту та зменшення показників ефективності пов'язано зі збільшенням кількості світлоточок після проведеного капітального ремонту ліній зовнішнього освітлення із впровадженням в експлуатацію світлоточок з енергозберігаючими лампами; зменшення показників якості пов'язано з відключенням світлоточок, на яких проводились роботи з капітального ремонту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</si>
  <si>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зі зменшенням обсягів споживання природного газу</t>
  </si>
  <si>
    <t xml:space="preserve">Пояснення щодо динаміки результативних показників за відповідним напрямом використання бюджетних коштів: зменшення показників продукту виникло через зменшення часів горіння пам'ятних місьць "Вічні вогні"; зменшення показників ефективності та якості виникло через здешевшення вартості </t>
  </si>
  <si>
    <t xml:space="preserve"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 відсутністю співфінансування за рахунок Фонду загальнообов'язкового державного соціального страхування України на випадок безробіття на час карантину через пандемію </t>
  </si>
  <si>
    <t xml:space="preserve">Пояснення щодо динаміки результативних показників за відповідним напрямом використання бюджетних коштів: зменшення показників ефективності пов'язано зі зменшенням кількості робочого часу громадських робіт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</si>
  <si>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зі зміною технічних характеристик придбаних зупинок</t>
  </si>
  <si>
    <t>Пояснення щодо динаміки результативних показників за відповідним напрямом використання бюджетних коштів: зменшення показників ефективності пов'язано зі зміною технічних характеристик придбаних зупинок</t>
  </si>
  <si>
    <t>Зменшення обсягів проведених видатків (наданих кредитів) порівняно із аналогічними показниками попереднього року аналогічними показниками попереднього року виникло за рахунок зменшення кількості поховань померлих одиноких громадян</t>
  </si>
  <si>
    <t>Пояснення щодо динаміки результативних показників за відповідним напрямом використання бюджетних коштів: зменшення результативних показників  продукту пов'язано зі зменшенням кількості поховань померлих одиноких громадян, збільшення показників ефективності та якості пов'язано зі збільшенням вартості матеріальних ресурсів</t>
  </si>
  <si>
    <t>Пояснення щодо причин відхилення між касовими видатками (наданих кредитів з бюджету) за напрямом використання бюджетних коштів від обсягів, затверджених у паспорті бюджетної програми:  незначне відхилення</t>
  </si>
  <si>
    <t>Пояснення щодо причин розбіжностей між затвердженими та досягнутими результативними показниками: відхилення незначне та невпливає на результат виконання</t>
  </si>
  <si>
    <t>Пояснення щодо причин розбіжностей між затвердженими та досягнутими результативними показниками: розбіжністей не має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</si>
  <si>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</si>
  <si>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 xml:space="preserve">Пояснення щодо динаміки результативних показників за відповідним напрямом використання бюджетних коштів: </t>
  </si>
  <si>
    <t>бюджетна програма забезпечує виконання заходів з підвищення експлуатаційних властивостей об'єктів житлово-комунального господарства і утримання їх у належному стані, забезпечення їх надійності та безпечної експлуатації, покращення умов проживання мешканців міста</t>
  </si>
  <si>
    <t>бюджетна програма забезпечує виконання капітального ремонту об'єктів галузі житлово-комунального господарства</t>
  </si>
  <si>
    <t xml:space="preserve">Пояснення щодо динаміки результативних показників за відповідним напрямом використання бюджетних коштів: збільшення показників ефективності пов'язано зі збільшенням потреб одержувача бюджетних коштів через збільшення державних гарантій з оплати праці та зростанням ціни на електроенергію </t>
  </si>
  <si>
    <t xml:space="preserve">Пояснення щодо причин розбіжностей між затвердженими та досягнутими результативними показниками: зменшення витрат на утримання автошляхів на 22491 грн.або на 0,7% пов'язано зі зниженням витрат на енергопостачання світлофорних об'єктів через зменшення часів роботи світлофорних об'єктів </t>
  </si>
  <si>
    <t>Пояснення щодо причин розбіжностей між затвердженими та досягнутими результативними показниками: розбіжності відсутні</t>
  </si>
  <si>
    <t>Пояснення щодо причин розбіжностей між затвердженими та досягнутими результативними показниками: зменшення видатків пов'язано з закупівлею обладнання за меншоюціною ніж планувалось</t>
  </si>
  <si>
    <t>Обсяг споживання електроенергії на світлофорні об'єкти в рік зменшився на 5,681 тис.кВт або на 47,3 % у зв'язку зі зменшенням часів роботи світлофорних об'єктів до запланованої кількості через проведення довготривалих ремонтних робіт</t>
  </si>
  <si>
    <t>кількість проектів нормативно-правових актів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</si>
  <si>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 аналогічними показниками попереднього року: зменшення видатків пов'язано зі зміною обсягів виконання поточного ремонту автдоріг та відсутністю потреби у виконанні капітального ремонту автодоріг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</si>
  <si>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 показників ефективності пов'язано зі збільшенням вартості матеріальних ресурсів; зменшення темпу зростання середніх витрат на споживання 1кВт електроенергії пов'язано зі зміною її вартості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</si>
  <si>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видатків пов'язано зі зменшення обсягів виконання поточного ремонту автодоріг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</si>
  <si>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зменшення показників продукту та якості пов'язано зі зменшенням  відремонтованої площі вулично-дорожньої мережі, динаміка показника ефективності зросла за рахунок збільшення вартості матеріальних ресурсів</t>
  </si>
  <si>
    <t>Пояснення щодо динаміки результативних показників за відповідним напрямом використання бюджетних коштів: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</si>
  <si>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 аналогічними показниками попереднього року: збільшення видатків пов'язано зі збільшення потреби підприємств в поповненні обігових коштів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</si>
  <si>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в зв'язку зі збільшенням потреб комунальних підприємств у поповненні обігових коштів</t>
  </si>
  <si>
    <t>бюджетна програма забезпечує  підтримку життєзабезпечуючих підприємств комунальної форми власності</t>
  </si>
  <si>
    <t>Пояснення щодо динаміки результативних показників за відповідним напрямом використання бюджетних коштів: через зміну придбаного матеріалу неможливо відстежити динаміку результативних показників</t>
  </si>
  <si>
    <t>Пояснення щодо причин розбіжностей між затвердженими та досягнутими результативними показниками: відхилення виникло за рахунок економії бюджетних коштів</t>
  </si>
  <si>
    <t xml:space="preserve">Пояснення щодо причин розбіжностей між фактичними та затвердженими результативними показниками: збільшення середніх витрат на капітальний ремонт 1 дерева на 1 673 грн або 229 % відбулось в зв'язку з неможливістю виконання запланованих робіт, на підставі Правил утримання зелених насаджень у населених пунктах України, натомість були виконані інші роботи з капітального ремонту зелених насаджень, вартість яких більша, ніж запланованих.  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</si>
  <si>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збільшення видатків пов'язано зі зміною напрямків використання бюджетних коштів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</si>
  <si>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Збільшення видатків пов'язано зі зміною складу робіт</t>
  </si>
  <si>
    <t>Пояснення щодо динаміки результативних показників за відповідним напрямом використання бюджетних коштів: зменшення показників продукту пов'язано зі зменшенням кількості дерев, щодо яких проведений капітальний ремонт; збільшення показника ефективності пов'язано зі зміною складу робіт; збільшення показника якості пов'язано зі зміною видів робіт</t>
  </si>
  <si>
    <t xml:space="preserve">бюджетна програма забезпечує виконання капітального ремонту зелених насаджень </t>
  </si>
  <si>
    <t>1</t>
  </si>
  <si>
    <t>бюджетна програма сприяє поліпшенню санітарно-епідеміологічного стану у місті</t>
  </si>
  <si>
    <t>бюджетна програма забезпечує здйснення заходів направлених на поліпшення виконання вимірювань стічних вод шляхом придбання обладнання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</si>
  <si>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року: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</si>
  <si>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року: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</si>
  <si>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року:</t>
  </si>
  <si>
    <t>Пояснення причин відхилення фактичних обсягів надходжень від планових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</si>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</sst>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16" fontId="6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17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4" fillId="0" borderId="11" xfId="0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6" fillId="32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175" fontId="2" fillId="0" borderId="19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4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3" fillId="0" borderId="0" xfId="0" applyFont="1" applyBorder="1" applyAlignment="1">
      <alignment horizontal="left" wrapText="1"/>
    </xf>
    <xf numFmtId="0" fontId="14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NumberFormat="1" applyFont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15" fillId="0" borderId="15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34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1"/>
  <sheetViews>
    <sheetView tabSelected="1" zoomScalePageLayoutView="0" workbookViewId="0" topLeftCell="A68">
      <selection activeCell="B95" sqref="B95"/>
    </sheetView>
  </sheetViews>
  <sheetFormatPr defaultColWidth="9.140625" defaultRowHeight="15" outlineLevelRow="2"/>
  <cols>
    <col min="2" max="2" width="55.7109375" style="0" customWidth="1"/>
    <col min="6" max="6" width="10.00390625" style="0" bestFit="1" customWidth="1"/>
    <col min="9" max="9" width="10.00390625" style="0" bestFit="1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7.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5.7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163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45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7.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6082193</v>
      </c>
      <c r="D19" s="4"/>
      <c r="E19" s="4">
        <f>C19+D19</f>
        <v>6082193</v>
      </c>
      <c r="F19" s="4">
        <v>6028398</v>
      </c>
      <c r="G19" s="4"/>
      <c r="H19" s="4">
        <f>F19+G19</f>
        <v>6028398</v>
      </c>
      <c r="I19" s="4">
        <f>I22+I24</f>
        <v>-53795</v>
      </c>
      <c r="J19" s="6">
        <f>J22+J24</f>
        <v>0</v>
      </c>
      <c r="K19" s="6">
        <f>K22+K24</f>
        <v>-53795</v>
      </c>
    </row>
    <row r="20" spans="1:11" ht="23.25" customHeight="1">
      <c r="A20" s="234" t="s">
        <v>612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6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15">
      <c r="A22" s="26" t="s">
        <v>164</v>
      </c>
      <c r="B22" s="5" t="s">
        <v>256</v>
      </c>
      <c r="C22" s="4">
        <v>6082193</v>
      </c>
      <c r="D22" s="4"/>
      <c r="E22" s="4">
        <f>C22+D22</f>
        <v>6082193</v>
      </c>
      <c r="F22" s="4">
        <v>6028398</v>
      </c>
      <c r="G22" s="4"/>
      <c r="H22" s="4">
        <f>F22+G22</f>
        <v>6028398</v>
      </c>
      <c r="I22" s="4">
        <f>F22-C22</f>
        <v>-53795</v>
      </c>
      <c r="J22" s="4">
        <f>G22-D22</f>
        <v>0</v>
      </c>
      <c r="K22" s="4">
        <f>I22+J22</f>
        <v>-53795</v>
      </c>
    </row>
    <row r="23" spans="1:11" s="59" customFormat="1" ht="23.25" customHeight="1" hidden="1" outlineLevel="1">
      <c r="A23" s="228" t="s">
        <v>46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30"/>
    </row>
    <row r="24" spans="1:11" ht="15" hidden="1" outlineLevel="1">
      <c r="A24" s="26" t="s">
        <v>165</v>
      </c>
      <c r="B24" s="5" t="s">
        <v>166</v>
      </c>
      <c r="C24" s="4"/>
      <c r="D24" s="4">
        <v>0</v>
      </c>
      <c r="E24" s="4">
        <f>C24+D24</f>
        <v>0</v>
      </c>
      <c r="F24" s="4"/>
      <c r="G24" s="4">
        <v>0</v>
      </c>
      <c r="H24" s="4">
        <f>F24+G24</f>
        <v>0</v>
      </c>
      <c r="I24" s="4">
        <f>F24-C24</f>
        <v>0</v>
      </c>
      <c r="J24" s="6">
        <f>G24-D24</f>
        <v>0</v>
      </c>
      <c r="K24" s="6">
        <f>I24+J24</f>
        <v>0</v>
      </c>
    </row>
    <row r="25" spans="1:11" s="59" customFormat="1" ht="39.75" customHeight="1" collapsed="1">
      <c r="A25" s="231" t="s">
        <v>140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</row>
    <row r="26" ht="15.75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s="59" customFormat="1" ht="15.75" hidden="1" outlineLevel="1">
      <c r="A28" s="237" t="s">
        <v>146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5" s="59" customFormat="1" ht="38.25" hidden="1" outlineLevel="1">
      <c r="A29" s="56" t="s">
        <v>243</v>
      </c>
      <c r="B29" s="56" t="s">
        <v>244</v>
      </c>
      <c r="C29" s="56" t="s">
        <v>245</v>
      </c>
      <c r="D29" s="56" t="s">
        <v>246</v>
      </c>
      <c r="E29" s="56" t="s">
        <v>247</v>
      </c>
    </row>
    <row r="30" spans="1:5" s="59" customFormat="1" ht="15" hidden="1" outlineLevel="1">
      <c r="A30" s="56" t="s">
        <v>251</v>
      </c>
      <c r="B30" s="65" t="s">
        <v>259</v>
      </c>
      <c r="C30" s="56" t="s">
        <v>260</v>
      </c>
      <c r="D30" s="56"/>
      <c r="E30" s="56" t="s">
        <v>260</v>
      </c>
    </row>
    <row r="31" spans="1:5" s="59" customFormat="1" ht="15" hidden="1" outlineLevel="1">
      <c r="A31" s="56" t="s">
        <v>253</v>
      </c>
      <c r="B31" s="65" t="s">
        <v>261</v>
      </c>
      <c r="C31" s="56" t="s">
        <v>253</v>
      </c>
      <c r="D31" s="56"/>
      <c r="E31" s="56" t="s">
        <v>253</v>
      </c>
    </row>
    <row r="32" spans="1:9" s="59" customFormat="1" ht="15" hidden="1" outlineLevel="1">
      <c r="A32" s="56" t="s">
        <v>255</v>
      </c>
      <c r="B32" s="65" t="s">
        <v>262</v>
      </c>
      <c r="C32" s="56" t="s">
        <v>260</v>
      </c>
      <c r="D32" s="56"/>
      <c r="E32" s="56" t="s">
        <v>260</v>
      </c>
      <c r="I32" s="115"/>
    </row>
    <row r="33" spans="1:5" s="59" customFormat="1" ht="15" hidden="1" outlineLevel="1">
      <c r="A33" s="56" t="s">
        <v>263</v>
      </c>
      <c r="B33" s="65" t="s">
        <v>264</v>
      </c>
      <c r="C33" s="56" t="s">
        <v>260</v>
      </c>
      <c r="D33" s="56"/>
      <c r="E33" s="56" t="s">
        <v>260</v>
      </c>
    </row>
    <row r="34" spans="1:5" s="59" customFormat="1" ht="15" hidden="1" outlineLevel="1">
      <c r="A34" s="211" t="s">
        <v>266</v>
      </c>
      <c r="B34" s="212"/>
      <c r="C34" s="212"/>
      <c r="D34" s="212"/>
      <c r="E34" s="213"/>
    </row>
    <row r="35" spans="1:5" s="59" customFormat="1" ht="15" hidden="1" outlineLevel="1">
      <c r="A35" s="56" t="s">
        <v>267</v>
      </c>
      <c r="B35" s="65" t="s">
        <v>268</v>
      </c>
      <c r="C35" s="88">
        <f>C40</f>
        <v>0</v>
      </c>
      <c r="D35" s="88">
        <f>D40</f>
        <v>0</v>
      </c>
      <c r="E35" s="56">
        <f>D35-C35</f>
        <v>0</v>
      </c>
    </row>
    <row r="36" spans="1:5" s="59" customFormat="1" ht="15" hidden="1" outlineLevel="1">
      <c r="A36" s="56" t="s">
        <v>253</v>
      </c>
      <c r="B36" s="65" t="s">
        <v>261</v>
      </c>
      <c r="C36" s="88"/>
      <c r="D36" s="88"/>
      <c r="E36" s="56" t="s">
        <v>253</v>
      </c>
    </row>
    <row r="37" spans="1:5" s="59" customFormat="1" ht="15" hidden="1" outlineLevel="1">
      <c r="A37" s="56" t="s">
        <v>269</v>
      </c>
      <c r="B37" s="65" t="s">
        <v>270</v>
      </c>
      <c r="C37" s="88"/>
      <c r="D37" s="88"/>
      <c r="E37" s="56" t="s">
        <v>253</v>
      </c>
    </row>
    <row r="38" spans="1:5" s="59" customFormat="1" ht="15" hidden="1" outlineLevel="1">
      <c r="A38" s="56" t="s">
        <v>271</v>
      </c>
      <c r="B38" s="65" t="s">
        <v>273</v>
      </c>
      <c r="C38" s="56"/>
      <c r="D38" s="56"/>
      <c r="E38" s="56" t="s">
        <v>253</v>
      </c>
    </row>
    <row r="39" spans="1:5" s="59" customFormat="1" ht="15" hidden="1" outlineLevel="1">
      <c r="A39" s="56" t="s">
        <v>274</v>
      </c>
      <c r="B39" s="65" t="s">
        <v>275</v>
      </c>
      <c r="C39" s="56"/>
      <c r="D39" s="56"/>
      <c r="E39" s="56" t="s">
        <v>253</v>
      </c>
    </row>
    <row r="40" spans="1:5" s="59" customFormat="1" ht="15" hidden="1" outlineLevel="1">
      <c r="A40" s="56" t="s">
        <v>276</v>
      </c>
      <c r="B40" s="65" t="s">
        <v>277</v>
      </c>
      <c r="C40" s="56">
        <f>G19</f>
        <v>0</v>
      </c>
      <c r="D40" s="56">
        <f>G19</f>
        <v>0</v>
      </c>
      <c r="E40" s="56">
        <f>D40-C40</f>
        <v>0</v>
      </c>
    </row>
    <row r="41" spans="1:5" s="59" customFormat="1" ht="15" hidden="1" outlineLevel="1">
      <c r="A41" s="222"/>
      <c r="B41" s="223"/>
      <c r="C41" s="223"/>
      <c r="D41" s="223"/>
      <c r="E41" s="224"/>
    </row>
    <row r="42" spans="1:5" s="59" customFormat="1" ht="15" hidden="1" outlineLevel="1">
      <c r="A42" s="56" t="s">
        <v>278</v>
      </c>
      <c r="B42" s="65" t="s">
        <v>279</v>
      </c>
      <c r="C42" s="56" t="s">
        <v>260</v>
      </c>
      <c r="D42" s="56"/>
      <c r="E42" s="56" t="s">
        <v>253</v>
      </c>
    </row>
    <row r="43" spans="1:5" s="59" customFormat="1" ht="15" hidden="1" outlineLevel="1">
      <c r="A43" s="56" t="s">
        <v>253</v>
      </c>
      <c r="B43" s="65" t="s">
        <v>261</v>
      </c>
      <c r="C43" s="56" t="s">
        <v>253</v>
      </c>
      <c r="D43" s="56"/>
      <c r="E43" s="56" t="s">
        <v>253</v>
      </c>
    </row>
    <row r="44" spans="1:5" s="59" customFormat="1" ht="15" hidden="1" outlineLevel="1">
      <c r="A44" s="56" t="s">
        <v>280</v>
      </c>
      <c r="B44" s="65" t="s">
        <v>262</v>
      </c>
      <c r="C44" s="56" t="s">
        <v>260</v>
      </c>
      <c r="D44" s="56"/>
      <c r="E44" s="56" t="s">
        <v>253</v>
      </c>
    </row>
    <row r="45" spans="1:5" s="59" customFormat="1" ht="15" hidden="1" outlineLevel="1">
      <c r="A45" s="56" t="s">
        <v>281</v>
      </c>
      <c r="B45" s="65" t="s">
        <v>264</v>
      </c>
      <c r="C45" s="56" t="s">
        <v>260</v>
      </c>
      <c r="D45" s="56" t="s">
        <v>253</v>
      </c>
      <c r="E45" s="56" t="s">
        <v>253</v>
      </c>
    </row>
    <row r="46" spans="1:5" s="59" customFormat="1" ht="15" hidden="1" outlineLevel="1">
      <c r="A46" s="211" t="s">
        <v>266</v>
      </c>
      <c r="B46" s="212"/>
      <c r="C46" s="212"/>
      <c r="D46" s="212"/>
      <c r="E46" s="213"/>
    </row>
    <row r="47" ht="9" customHeight="1" collapsed="1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1.7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5">
      <c r="A52" s="225" t="s">
        <v>47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7"/>
    </row>
    <row r="53" spans="1:11" ht="15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15" hidden="1" outlineLevel="1">
      <c r="A54" s="4"/>
      <c r="B54" s="5" t="s">
        <v>169</v>
      </c>
      <c r="C54" s="4">
        <v>6082193</v>
      </c>
      <c r="D54" s="4"/>
      <c r="E54" s="4">
        <f>C54+D54</f>
        <v>6082193</v>
      </c>
      <c r="F54" s="4">
        <v>6028398</v>
      </c>
      <c r="G54" s="4"/>
      <c r="H54" s="4">
        <f>F54+G54</f>
        <v>6028398</v>
      </c>
      <c r="I54" s="4">
        <f aca="true" t="shared" si="0" ref="I54:J56">F54-C54</f>
        <v>-53795</v>
      </c>
      <c r="J54" s="4">
        <f t="shared" si="0"/>
        <v>0</v>
      </c>
      <c r="K54" s="4">
        <f>I54+J54</f>
        <v>-53795</v>
      </c>
    </row>
    <row r="55" spans="1:11" ht="25.5" hidden="1" outlineLevel="1">
      <c r="A55" s="4"/>
      <c r="B55" s="5" t="s">
        <v>196</v>
      </c>
      <c r="C55" s="4"/>
      <c r="D55" s="4"/>
      <c r="E55" s="4">
        <f>C55+D55</f>
        <v>0</v>
      </c>
      <c r="F55" s="4"/>
      <c r="G55" s="4"/>
      <c r="H55" s="4">
        <f>F55+G55</f>
        <v>0</v>
      </c>
      <c r="I55" s="4">
        <f t="shared" si="0"/>
        <v>0</v>
      </c>
      <c r="J55" s="4">
        <f t="shared" si="0"/>
        <v>0</v>
      </c>
      <c r="K55" s="4">
        <f>I55+J55</f>
        <v>0</v>
      </c>
    </row>
    <row r="56" spans="1:11" ht="15" collapsed="1">
      <c r="A56" s="4" t="s">
        <v>253</v>
      </c>
      <c r="B56" s="5" t="s">
        <v>286</v>
      </c>
      <c r="C56" s="4">
        <v>34</v>
      </c>
      <c r="D56" s="4"/>
      <c r="E56" s="4">
        <f>C56</f>
        <v>34</v>
      </c>
      <c r="F56" s="4">
        <v>30</v>
      </c>
      <c r="G56" s="4"/>
      <c r="H56" s="4">
        <f>F56</f>
        <v>30</v>
      </c>
      <c r="I56" s="4">
        <f t="shared" si="0"/>
        <v>-4</v>
      </c>
      <c r="J56" s="4">
        <f t="shared" si="0"/>
        <v>0</v>
      </c>
      <c r="K56" s="4">
        <f>H56-E56</f>
        <v>-4</v>
      </c>
    </row>
    <row r="57" spans="1:11" ht="29.25" customHeight="1">
      <c r="A57" s="178" t="s">
        <v>613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80"/>
    </row>
    <row r="58" spans="1:11" ht="15">
      <c r="A58" s="4" t="s">
        <v>267</v>
      </c>
      <c r="B58" s="27" t="s">
        <v>287</v>
      </c>
      <c r="C58" s="4" t="s">
        <v>253</v>
      </c>
      <c r="D58" s="4" t="s">
        <v>253</v>
      </c>
      <c r="E58" s="4" t="s">
        <v>253</v>
      </c>
      <c r="F58" s="4" t="s">
        <v>253</v>
      </c>
      <c r="G58" s="4" t="s">
        <v>253</v>
      </c>
      <c r="H58" s="4" t="s">
        <v>253</v>
      </c>
      <c r="I58" s="4" t="s">
        <v>253</v>
      </c>
      <c r="J58" s="4" t="s">
        <v>253</v>
      </c>
      <c r="K58" s="4" t="s">
        <v>253</v>
      </c>
    </row>
    <row r="59" spans="1:11" ht="15">
      <c r="A59" s="4"/>
      <c r="B59" s="5" t="s">
        <v>167</v>
      </c>
      <c r="C59" s="4">
        <v>4200</v>
      </c>
      <c r="D59" s="4"/>
      <c r="E59" s="4">
        <f>C59</f>
        <v>4200</v>
      </c>
      <c r="F59" s="4">
        <v>3750</v>
      </c>
      <c r="G59" s="4"/>
      <c r="H59" s="4">
        <f>F59</f>
        <v>3750</v>
      </c>
      <c r="I59" s="4">
        <f aca="true" t="shared" si="1" ref="I59:K60">F59-C59</f>
        <v>-450</v>
      </c>
      <c r="J59" s="4">
        <f t="shared" si="1"/>
        <v>0</v>
      </c>
      <c r="K59" s="4">
        <f t="shared" si="1"/>
        <v>-450</v>
      </c>
    </row>
    <row r="60" spans="1:11" ht="15">
      <c r="A60" s="4" t="s">
        <v>253</v>
      </c>
      <c r="B60" s="5" t="s">
        <v>672</v>
      </c>
      <c r="C60" s="4">
        <v>52</v>
      </c>
      <c r="D60" s="4"/>
      <c r="E60" s="4">
        <f>C60</f>
        <v>52</v>
      </c>
      <c r="F60" s="4">
        <v>136</v>
      </c>
      <c r="G60" s="4"/>
      <c r="H60" s="4">
        <f>F60</f>
        <v>136</v>
      </c>
      <c r="I60" s="4">
        <f t="shared" si="1"/>
        <v>84</v>
      </c>
      <c r="J60" s="4">
        <f t="shared" si="1"/>
        <v>0</v>
      </c>
      <c r="K60" s="4">
        <f t="shared" si="1"/>
        <v>84</v>
      </c>
    </row>
    <row r="61" spans="1:11" ht="39" customHeight="1">
      <c r="A61" s="178" t="s">
        <v>141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80"/>
    </row>
    <row r="62" spans="1:11" ht="15">
      <c r="A62" s="4" t="s">
        <v>278</v>
      </c>
      <c r="B62" s="27" t="s">
        <v>288</v>
      </c>
      <c r="C62" s="4" t="s">
        <v>253</v>
      </c>
      <c r="D62" s="4" t="s">
        <v>253</v>
      </c>
      <c r="E62" s="4" t="s">
        <v>253</v>
      </c>
      <c r="F62" s="4" t="s">
        <v>253</v>
      </c>
      <c r="G62" s="4" t="s">
        <v>253</v>
      </c>
      <c r="H62" s="4" t="s">
        <v>253</v>
      </c>
      <c r="I62" s="4" t="s">
        <v>253</v>
      </c>
      <c r="J62" s="4" t="s">
        <v>253</v>
      </c>
      <c r="K62" s="4" t="s">
        <v>253</v>
      </c>
    </row>
    <row r="63" spans="1:11" ht="25.5">
      <c r="A63" s="4"/>
      <c r="B63" s="5" t="s">
        <v>168</v>
      </c>
      <c r="C63" s="4">
        <v>50</v>
      </c>
      <c r="D63" s="4"/>
      <c r="E63" s="4">
        <f>C63</f>
        <v>50</v>
      </c>
      <c r="F63" s="4">
        <v>43</v>
      </c>
      <c r="G63" s="4"/>
      <c r="H63" s="4">
        <f>F63</f>
        <v>43</v>
      </c>
      <c r="I63" s="4">
        <f aca="true" t="shared" si="2" ref="I63:J65">F63-C63</f>
        <v>-7</v>
      </c>
      <c r="J63" s="4">
        <f t="shared" si="2"/>
        <v>0</v>
      </c>
      <c r="K63" s="4">
        <f>I63+J63</f>
        <v>-7</v>
      </c>
    </row>
    <row r="64" spans="1:11" ht="25.5">
      <c r="A64" s="4" t="s">
        <v>253</v>
      </c>
      <c r="B64" s="5" t="s">
        <v>289</v>
      </c>
      <c r="C64" s="4">
        <v>2</v>
      </c>
      <c r="D64" s="4"/>
      <c r="E64" s="4">
        <f>C64</f>
        <v>2</v>
      </c>
      <c r="F64" s="4">
        <v>5</v>
      </c>
      <c r="G64" s="4"/>
      <c r="H64" s="4">
        <v>5</v>
      </c>
      <c r="I64" s="4">
        <f t="shared" si="2"/>
        <v>3</v>
      </c>
      <c r="J64" s="4">
        <f t="shared" si="2"/>
        <v>0</v>
      </c>
      <c r="K64" s="4">
        <f>I64</f>
        <v>3</v>
      </c>
    </row>
    <row r="65" spans="1:11" ht="15">
      <c r="A65" s="4"/>
      <c r="B65" s="5" t="s">
        <v>290</v>
      </c>
      <c r="C65" s="49">
        <v>178888</v>
      </c>
      <c r="D65" s="49"/>
      <c r="E65" s="49">
        <f>C65+D65</f>
        <v>178888</v>
      </c>
      <c r="F65" s="4">
        <v>200947</v>
      </c>
      <c r="G65" s="4"/>
      <c r="H65" s="4">
        <f>F65+G65</f>
        <v>200947</v>
      </c>
      <c r="I65" s="49">
        <f t="shared" si="2"/>
        <v>22059</v>
      </c>
      <c r="J65" s="49">
        <f t="shared" si="2"/>
        <v>0</v>
      </c>
      <c r="K65" s="49">
        <f>I65+J65</f>
        <v>22059</v>
      </c>
    </row>
    <row r="66" spans="1:11" s="29" customFormat="1" ht="44.25" customHeight="1">
      <c r="A66" s="215" t="s">
        <v>142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7"/>
    </row>
    <row r="67" spans="1:11" ht="15">
      <c r="A67" s="4" t="s">
        <v>174</v>
      </c>
      <c r="B67" s="30" t="s">
        <v>175</v>
      </c>
      <c r="C67" s="14"/>
      <c r="D67" s="4"/>
      <c r="E67" s="4"/>
      <c r="F67" s="28"/>
      <c r="G67" s="4"/>
      <c r="H67" s="4"/>
      <c r="I67" s="4"/>
      <c r="J67" s="4"/>
      <c r="K67" s="15"/>
    </row>
    <row r="68" spans="1:11" ht="25.5">
      <c r="A68" s="4"/>
      <c r="B68" s="31" t="s">
        <v>176</v>
      </c>
      <c r="C68" s="14">
        <v>5</v>
      </c>
      <c r="D68" s="4">
        <v>0</v>
      </c>
      <c r="E68" s="4">
        <f>C68</f>
        <v>5</v>
      </c>
      <c r="F68" s="4">
        <v>-54</v>
      </c>
      <c r="G68" s="4"/>
      <c r="H68" s="4">
        <f>F68</f>
        <v>-54</v>
      </c>
      <c r="I68" s="4">
        <f>F68-C68</f>
        <v>-59</v>
      </c>
      <c r="J68" s="4"/>
      <c r="K68" s="4">
        <f>H68-E68</f>
        <v>-59</v>
      </c>
    </row>
    <row r="69" spans="1:11" ht="25.5">
      <c r="A69" s="4"/>
      <c r="B69" s="31" t="s">
        <v>143</v>
      </c>
      <c r="C69" s="14">
        <v>100</v>
      </c>
      <c r="D69" s="4">
        <v>0</v>
      </c>
      <c r="E69" s="4">
        <f>C69</f>
        <v>100</v>
      </c>
      <c r="F69" s="4">
        <v>100</v>
      </c>
      <c r="G69" s="4"/>
      <c r="H69" s="4">
        <f>F69</f>
        <v>100</v>
      </c>
      <c r="I69" s="4">
        <f>F69-C69</f>
        <v>0</v>
      </c>
      <c r="J69" s="4"/>
      <c r="K69" s="4">
        <f>H69-E69</f>
        <v>0</v>
      </c>
    </row>
    <row r="70" spans="1:11" ht="33.75" customHeight="1">
      <c r="A70" s="178" t="s">
        <v>144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80"/>
    </row>
    <row r="71" spans="1:11" ht="33.75" customHeight="1">
      <c r="A71" s="218" t="s">
        <v>179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20"/>
    </row>
    <row r="72" spans="1:11" ht="15" hidden="1" outlineLevel="1">
      <c r="A72" s="199" t="s">
        <v>178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1"/>
    </row>
    <row r="73" spans="1:11" ht="15" hidden="1" outlineLevel="1">
      <c r="A73" s="32" t="s">
        <v>308</v>
      </c>
      <c r="B73" s="27" t="s">
        <v>285</v>
      </c>
      <c r="C73" s="34"/>
      <c r="D73" s="34"/>
      <c r="E73" s="34"/>
      <c r="F73" s="34"/>
      <c r="G73" s="34"/>
      <c r="H73" s="34"/>
      <c r="I73" s="34"/>
      <c r="J73" s="34"/>
      <c r="K73" s="33"/>
    </row>
    <row r="74" spans="1:11" ht="15" hidden="1" outlineLevel="1">
      <c r="A74" s="4" t="s">
        <v>253</v>
      </c>
      <c r="B74" s="5" t="s">
        <v>169</v>
      </c>
      <c r="C74" s="4">
        <v>44818</v>
      </c>
      <c r="D74" s="4">
        <v>0</v>
      </c>
      <c r="E74" s="4">
        <f>C74+D74</f>
        <v>44818</v>
      </c>
      <c r="F74" s="4">
        <v>44818</v>
      </c>
      <c r="G74" s="4">
        <v>0</v>
      </c>
      <c r="H74" s="4">
        <f>F74+G74</f>
        <v>44818</v>
      </c>
      <c r="I74" s="4">
        <f>F74-C74</f>
        <v>0</v>
      </c>
      <c r="J74" s="4">
        <f>G74-D74</f>
        <v>0</v>
      </c>
      <c r="K74" s="4">
        <f>I74+J74</f>
        <v>0</v>
      </c>
    </row>
    <row r="75" spans="1:11" ht="15" hidden="1" outlineLevel="1">
      <c r="A75" s="178" t="s">
        <v>177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80"/>
    </row>
    <row r="76" spans="1:11" s="12" customFormat="1" ht="34.5" customHeight="1" hidden="1" outlineLevel="1">
      <c r="A76" s="218" t="s">
        <v>179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20"/>
    </row>
    <row r="77" spans="1:11" ht="18.75" collapsed="1">
      <c r="A77" s="214" t="s">
        <v>291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</row>
    <row r="78" ht="15">
      <c r="A78" s="2"/>
    </row>
    <row r="79" spans="1:11" ht="15.75">
      <c r="A79" s="198" t="s">
        <v>292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</row>
    <row r="80" spans="1:11" s="59" customFormat="1" ht="15" outlineLevel="1">
      <c r="A80" s="181" t="s">
        <v>243</v>
      </c>
      <c r="B80" s="181" t="s">
        <v>244</v>
      </c>
      <c r="C80" s="181" t="s">
        <v>293</v>
      </c>
      <c r="D80" s="181"/>
      <c r="E80" s="181"/>
      <c r="F80" s="181" t="s">
        <v>294</v>
      </c>
      <c r="G80" s="181"/>
      <c r="H80" s="181"/>
      <c r="I80" s="181" t="s">
        <v>401</v>
      </c>
      <c r="J80" s="181"/>
      <c r="K80" s="181"/>
    </row>
    <row r="81" spans="1:11" s="59" customFormat="1" ht="15" outlineLevel="1">
      <c r="A81" s="181"/>
      <c r="B81" s="181"/>
      <c r="C81" s="181"/>
      <c r="D81" s="181"/>
      <c r="E81" s="181"/>
      <c r="F81" s="181"/>
      <c r="G81" s="181"/>
      <c r="H81" s="181"/>
      <c r="I81" s="181" t="s">
        <v>295</v>
      </c>
      <c r="J81" s="181"/>
      <c r="K81" s="181"/>
    </row>
    <row r="82" spans="1:11" s="59" customFormat="1" ht="25.5" outlineLevel="1">
      <c r="A82" s="181"/>
      <c r="B82" s="181"/>
      <c r="C82" s="68" t="s">
        <v>248</v>
      </c>
      <c r="D82" s="68" t="s">
        <v>249</v>
      </c>
      <c r="E82" s="68" t="s">
        <v>250</v>
      </c>
      <c r="F82" s="68" t="s">
        <v>248</v>
      </c>
      <c r="G82" s="68" t="s">
        <v>249</v>
      </c>
      <c r="H82" s="68" t="s">
        <v>250</v>
      </c>
      <c r="I82" s="68" t="s">
        <v>248</v>
      </c>
      <c r="J82" s="68" t="s">
        <v>249</v>
      </c>
      <c r="K82" s="68" t="s">
        <v>250</v>
      </c>
    </row>
    <row r="83" spans="1:11" s="59" customFormat="1" ht="15" outlineLevel="1">
      <c r="A83" s="68" t="s">
        <v>253</v>
      </c>
      <c r="B83" s="83" t="s">
        <v>252</v>
      </c>
      <c r="C83" s="68">
        <v>5021439</v>
      </c>
      <c r="D83" s="68">
        <v>180346</v>
      </c>
      <c r="E83" s="68">
        <f>C83+D83</f>
        <v>5201785</v>
      </c>
      <c r="F83" s="68">
        <v>6028398</v>
      </c>
      <c r="G83" s="68"/>
      <c r="H83" s="68">
        <f>F83+G83</f>
        <v>6028398</v>
      </c>
      <c r="I83" s="84">
        <f>(F83/C83)*100</f>
        <v>120.05319590659171</v>
      </c>
      <c r="J83" s="68">
        <f>(G83/D83)*100</f>
        <v>0</v>
      </c>
      <c r="K83" s="84">
        <f>(H83/E83)*100</f>
        <v>115.89094897232393</v>
      </c>
    </row>
    <row r="84" spans="1:11" s="59" customFormat="1" ht="30" customHeight="1" outlineLevel="1">
      <c r="A84" s="205" t="s">
        <v>296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7"/>
    </row>
    <row r="85" spans="1:11" s="59" customFormat="1" ht="15" outlineLevel="1">
      <c r="A85" s="56" t="s">
        <v>253</v>
      </c>
      <c r="B85" s="65" t="s">
        <v>254</v>
      </c>
      <c r="C85" s="56" t="s">
        <v>253</v>
      </c>
      <c r="D85" s="56" t="s">
        <v>253</v>
      </c>
      <c r="E85" s="56" t="s">
        <v>253</v>
      </c>
      <c r="F85" s="56" t="s">
        <v>253</v>
      </c>
      <c r="G85" s="56" t="s">
        <v>253</v>
      </c>
      <c r="H85" s="56" t="s">
        <v>253</v>
      </c>
      <c r="I85" s="56" t="s">
        <v>253</v>
      </c>
      <c r="J85" s="56" t="s">
        <v>253</v>
      </c>
      <c r="K85" s="56" t="s">
        <v>253</v>
      </c>
    </row>
    <row r="86" spans="1:11" s="59" customFormat="1" ht="15" outlineLevel="1">
      <c r="A86" s="56" t="s">
        <v>253</v>
      </c>
      <c r="B86" s="65" t="s">
        <v>256</v>
      </c>
      <c r="C86" s="56">
        <f>C83</f>
        <v>5021439</v>
      </c>
      <c r="D86" s="56">
        <v>180346</v>
      </c>
      <c r="E86" s="56">
        <f>E83</f>
        <v>5201785</v>
      </c>
      <c r="F86" s="56">
        <f aca="true" t="shared" si="3" ref="F86:K86">F83</f>
        <v>6028398</v>
      </c>
      <c r="G86" s="56">
        <f t="shared" si="3"/>
        <v>0</v>
      </c>
      <c r="H86" s="56">
        <f t="shared" si="3"/>
        <v>6028398</v>
      </c>
      <c r="I86" s="63">
        <f t="shared" si="3"/>
        <v>120.05319590659171</v>
      </c>
      <c r="J86" s="63">
        <f t="shared" si="3"/>
        <v>0</v>
      </c>
      <c r="K86" s="63">
        <f t="shared" si="3"/>
        <v>115.89094897232393</v>
      </c>
    </row>
    <row r="87" spans="1:11" s="59" customFormat="1" ht="28.5" customHeight="1" outlineLevel="1">
      <c r="A87" s="208" t="s">
        <v>296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10"/>
    </row>
    <row r="88" spans="1:11" s="59" customFormat="1" ht="15" outlineLevel="1">
      <c r="A88" s="56" t="s">
        <v>251</v>
      </c>
      <c r="B88" s="77" t="s">
        <v>285</v>
      </c>
      <c r="C88" s="56" t="s">
        <v>253</v>
      </c>
      <c r="D88" s="56" t="s">
        <v>253</v>
      </c>
      <c r="E88" s="56" t="s">
        <v>253</v>
      </c>
      <c r="F88" s="56" t="s">
        <v>253</v>
      </c>
      <c r="G88" s="56" t="s">
        <v>253</v>
      </c>
      <c r="H88" s="56" t="s">
        <v>253</v>
      </c>
      <c r="I88" s="56" t="s">
        <v>253</v>
      </c>
      <c r="J88" s="56" t="s">
        <v>253</v>
      </c>
      <c r="K88" s="56" t="s">
        <v>253</v>
      </c>
    </row>
    <row r="89" spans="1:11" s="59" customFormat="1" ht="15" hidden="1" outlineLevel="2">
      <c r="A89" s="56"/>
      <c r="B89" s="65" t="str">
        <f>B54</f>
        <v>обсяг видатків</v>
      </c>
      <c r="C89" s="56">
        <v>5021439</v>
      </c>
      <c r="D89" s="56"/>
      <c r="E89" s="56">
        <f>C89</f>
        <v>5021439</v>
      </c>
      <c r="F89" s="56">
        <f aca="true" t="shared" si="4" ref="F89:K89">F86</f>
        <v>6028398</v>
      </c>
      <c r="G89" s="56">
        <f t="shared" si="4"/>
        <v>0</v>
      </c>
      <c r="H89" s="56">
        <f t="shared" si="4"/>
        <v>6028398</v>
      </c>
      <c r="I89" s="63">
        <f t="shared" si="4"/>
        <v>120.05319590659171</v>
      </c>
      <c r="J89" s="63">
        <f t="shared" si="4"/>
        <v>0</v>
      </c>
      <c r="K89" s="63">
        <f t="shared" si="4"/>
        <v>115.89094897232393</v>
      </c>
    </row>
    <row r="90" spans="1:11" s="59" customFormat="1" ht="32.25" customHeight="1" hidden="1" outlineLevel="2">
      <c r="A90" s="56"/>
      <c r="B90" s="65" t="str">
        <f>B55</f>
        <v>в т.ч. розроблення проекту землеустрою щодо відведення земельної ділянки для створення лугопарку</v>
      </c>
      <c r="C90" s="56"/>
      <c r="D90" s="56"/>
      <c r="E90" s="56"/>
      <c r="F90" s="56"/>
      <c r="G90" s="56"/>
      <c r="H90" s="56"/>
      <c r="I90" s="56"/>
      <c r="J90" s="56"/>
      <c r="K90" s="56"/>
    </row>
    <row r="91" spans="1:11" s="59" customFormat="1" ht="15" outlineLevel="1" collapsed="1">
      <c r="A91" s="56" t="s">
        <v>253</v>
      </c>
      <c r="B91" s="65" t="s">
        <v>286</v>
      </c>
      <c r="C91" s="56">
        <v>29</v>
      </c>
      <c r="D91" s="56">
        <v>29</v>
      </c>
      <c r="E91" s="56">
        <v>29</v>
      </c>
      <c r="F91" s="56">
        <v>30</v>
      </c>
      <c r="G91" s="56"/>
      <c r="H91" s="56">
        <f>F91</f>
        <v>30</v>
      </c>
      <c r="I91" s="63">
        <f>(F91/C91)*100</f>
        <v>103.44827586206897</v>
      </c>
      <c r="J91" s="56"/>
      <c r="K91" s="63">
        <f>(H91/E91)*100</f>
        <v>103.44827586206897</v>
      </c>
    </row>
    <row r="92" spans="1:11" s="59" customFormat="1" ht="15" outlineLevel="1">
      <c r="A92" s="56" t="s">
        <v>267</v>
      </c>
      <c r="B92" s="77" t="s">
        <v>287</v>
      </c>
      <c r="C92" s="56"/>
      <c r="D92" s="56"/>
      <c r="E92" s="56"/>
      <c r="F92" s="56"/>
      <c r="G92" s="56"/>
      <c r="H92" s="56"/>
      <c r="I92" s="56"/>
      <c r="J92" s="56"/>
      <c r="K92" s="56"/>
    </row>
    <row r="93" spans="1:11" s="59" customFormat="1" ht="15" outlineLevel="1">
      <c r="A93" s="56"/>
      <c r="B93" s="65" t="str">
        <f>B59</f>
        <v>кількість отриманих листів, звернень, заяв, скарг</v>
      </c>
      <c r="C93" s="56">
        <v>4221</v>
      </c>
      <c r="D93" s="56">
        <v>4221</v>
      </c>
      <c r="E93" s="56">
        <f>C93</f>
        <v>4221</v>
      </c>
      <c r="F93" s="56">
        <v>3750</v>
      </c>
      <c r="G93" s="56"/>
      <c r="H93" s="56">
        <f>F93</f>
        <v>3750</v>
      </c>
      <c r="I93" s="63">
        <f>(F93/C93)*100</f>
        <v>88.84150675195451</v>
      </c>
      <c r="J93" s="56"/>
      <c r="K93" s="63">
        <f>(H93/E93)*100</f>
        <v>88.84150675195451</v>
      </c>
    </row>
    <row r="94" spans="1:11" s="59" customFormat="1" ht="15" outlineLevel="1">
      <c r="A94" s="56" t="s">
        <v>253</v>
      </c>
      <c r="B94" s="65" t="s">
        <v>672</v>
      </c>
      <c r="C94" s="56">
        <v>153</v>
      </c>
      <c r="D94" s="56">
        <v>153</v>
      </c>
      <c r="E94" s="56">
        <f>C94</f>
        <v>153</v>
      </c>
      <c r="F94" s="56">
        <v>136</v>
      </c>
      <c r="G94" s="56"/>
      <c r="H94" s="56">
        <f>F94</f>
        <v>136</v>
      </c>
      <c r="I94" s="63">
        <f>(F94/C94)*100</f>
        <v>88.88888888888889</v>
      </c>
      <c r="J94" s="56"/>
      <c r="K94" s="63">
        <f>(H94/E94)*100</f>
        <v>88.88888888888889</v>
      </c>
    </row>
    <row r="95" spans="1:11" s="59" customFormat="1" ht="15" outlineLevel="1">
      <c r="A95" s="56" t="s">
        <v>278</v>
      </c>
      <c r="B95" s="77" t="s">
        <v>288</v>
      </c>
      <c r="C95" s="56"/>
      <c r="D95" s="56"/>
      <c r="E95" s="56"/>
      <c r="F95" s="56"/>
      <c r="G95" s="56"/>
      <c r="H95" s="56"/>
      <c r="I95" s="56"/>
      <c r="J95" s="56"/>
      <c r="K95" s="56"/>
    </row>
    <row r="96" spans="1:11" s="59" customFormat="1" ht="25.5" outlineLevel="1">
      <c r="A96" s="56"/>
      <c r="B96" s="65" t="str">
        <f>B63</f>
        <v>кількість виконаних листів, звернень, заяв, скарг на одного працівника</v>
      </c>
      <c r="C96" s="56">
        <v>94</v>
      </c>
      <c r="D96" s="56">
        <v>94</v>
      </c>
      <c r="E96" s="56">
        <f>C96</f>
        <v>94</v>
      </c>
      <c r="F96" s="56">
        <v>43</v>
      </c>
      <c r="G96" s="56"/>
      <c r="H96" s="56">
        <f>F96</f>
        <v>43</v>
      </c>
      <c r="I96" s="63">
        <f>(F96/C96)*100</f>
        <v>45.744680851063826</v>
      </c>
      <c r="J96" s="56"/>
      <c r="K96" s="63">
        <f>(H96/E96)*100</f>
        <v>45.744680851063826</v>
      </c>
    </row>
    <row r="97" spans="1:11" s="59" customFormat="1" ht="25.5" outlineLevel="1">
      <c r="A97" s="56" t="s">
        <v>253</v>
      </c>
      <c r="B97" s="65" t="s">
        <v>289</v>
      </c>
      <c r="C97" s="63">
        <v>5</v>
      </c>
      <c r="D97" s="63">
        <v>5</v>
      </c>
      <c r="E97" s="63">
        <f>C97</f>
        <v>5</v>
      </c>
      <c r="F97" s="63">
        <v>5</v>
      </c>
      <c r="G97" s="63"/>
      <c r="H97" s="63">
        <f>F97</f>
        <v>5</v>
      </c>
      <c r="I97" s="63">
        <f>(F97/C97)*100</f>
        <v>100</v>
      </c>
      <c r="J97" s="56"/>
      <c r="K97" s="63">
        <f>(H97/E97)*100</f>
        <v>100</v>
      </c>
    </row>
    <row r="98" spans="1:11" s="59" customFormat="1" ht="15" outlineLevel="1">
      <c r="A98" s="56" t="s">
        <v>253</v>
      </c>
      <c r="B98" s="65" t="s">
        <v>290</v>
      </c>
      <c r="C98" s="56">
        <v>173153</v>
      </c>
      <c r="D98" s="56">
        <v>6219</v>
      </c>
      <c r="E98" s="56">
        <f>C98+D98</f>
        <v>179372</v>
      </c>
      <c r="F98" s="56">
        <v>200947</v>
      </c>
      <c r="G98" s="56"/>
      <c r="H98" s="56">
        <f>F98+G98</f>
        <v>200947</v>
      </c>
      <c r="I98" s="63">
        <f>(F98/C98)*100</f>
        <v>116.05169994167008</v>
      </c>
      <c r="J98" s="56"/>
      <c r="K98" s="63">
        <f>(H98/E98)*100</f>
        <v>112.02807573088332</v>
      </c>
    </row>
    <row r="99" spans="1:11" s="59" customFormat="1" ht="15" outlineLevel="1">
      <c r="A99" s="78" t="s">
        <v>174</v>
      </c>
      <c r="B99" s="114" t="s">
        <v>175</v>
      </c>
      <c r="C99" s="62"/>
      <c r="D99" s="62"/>
      <c r="E99" s="62"/>
      <c r="F99" s="62"/>
      <c r="G99" s="62"/>
      <c r="H99" s="62"/>
      <c r="I99" s="62"/>
      <c r="J99" s="62"/>
      <c r="K99" s="112"/>
    </row>
    <row r="100" spans="1:11" s="59" customFormat="1" ht="25.5" outlineLevel="1">
      <c r="A100" s="56" t="s">
        <v>253</v>
      </c>
      <c r="B100" s="65" t="s">
        <v>176</v>
      </c>
      <c r="C100" s="56">
        <v>81</v>
      </c>
      <c r="D100" s="56"/>
      <c r="E100" s="56">
        <f>C100+D100</f>
        <v>81</v>
      </c>
      <c r="F100" s="56">
        <v>-54</v>
      </c>
      <c r="G100" s="56"/>
      <c r="H100" s="56">
        <f>F100+G100</f>
        <v>-54</v>
      </c>
      <c r="I100" s="63">
        <f>(F100/C100)*100</f>
        <v>-66.66666666666666</v>
      </c>
      <c r="J100" s="56"/>
      <c r="K100" s="63">
        <f>(H100/E100)*100</f>
        <v>-66.66666666666666</v>
      </c>
    </row>
    <row r="101" spans="1:11" s="59" customFormat="1" ht="25.5" outlineLevel="1">
      <c r="A101" s="56" t="s">
        <v>253</v>
      </c>
      <c r="B101" s="65" t="s">
        <v>143</v>
      </c>
      <c r="C101" s="56"/>
      <c r="D101" s="56"/>
      <c r="E101" s="56">
        <f>C101+D101</f>
        <v>0</v>
      </c>
      <c r="F101" s="56">
        <v>100</v>
      </c>
      <c r="G101" s="56"/>
      <c r="H101" s="56">
        <f>F101+G101</f>
        <v>100</v>
      </c>
      <c r="I101" s="63">
        <v>100</v>
      </c>
      <c r="J101" s="56"/>
      <c r="K101" s="63">
        <v>100</v>
      </c>
    </row>
    <row r="102" spans="1:11" s="59" customFormat="1" ht="24.75" customHeight="1" outlineLevel="1">
      <c r="A102" s="211" t="s">
        <v>614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3"/>
    </row>
    <row r="103" spans="1:11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5.75">
      <c r="A104" s="198" t="s">
        <v>297</v>
      </c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</row>
    <row r="105" spans="1:8" s="16" customFormat="1" ht="72" hidden="1" outlineLevel="1">
      <c r="A105" s="19" t="s">
        <v>298</v>
      </c>
      <c r="B105" s="19" t="s">
        <v>299</v>
      </c>
      <c r="C105" s="19" t="s">
        <v>300</v>
      </c>
      <c r="D105" s="19" t="s">
        <v>301</v>
      </c>
      <c r="E105" s="19" t="s">
        <v>302</v>
      </c>
      <c r="F105" s="19" t="s">
        <v>303</v>
      </c>
      <c r="G105" s="19" t="s">
        <v>304</v>
      </c>
      <c r="H105" s="19" t="s">
        <v>305</v>
      </c>
    </row>
    <row r="106" spans="1:8" s="16" customFormat="1" ht="15" hidden="1" outlineLevel="1">
      <c r="A106" s="19">
        <v>1</v>
      </c>
      <c r="B106" s="19">
        <v>2</v>
      </c>
      <c r="C106" s="19">
        <v>3</v>
      </c>
      <c r="D106" s="19">
        <v>4</v>
      </c>
      <c r="E106" s="19">
        <v>5</v>
      </c>
      <c r="F106" s="19" t="s">
        <v>306</v>
      </c>
      <c r="G106" s="19">
        <v>7</v>
      </c>
      <c r="H106" s="19" t="s">
        <v>307</v>
      </c>
    </row>
    <row r="107" spans="1:8" s="16" customFormat="1" ht="15" hidden="1" outlineLevel="1">
      <c r="A107" s="188" t="s">
        <v>308</v>
      </c>
      <c r="B107" s="20" t="s">
        <v>309</v>
      </c>
      <c r="C107" s="188" t="s">
        <v>311</v>
      </c>
      <c r="D107" s="182"/>
      <c r="E107" s="182"/>
      <c r="F107" s="182"/>
      <c r="G107" s="188" t="s">
        <v>311</v>
      </c>
      <c r="H107" s="188" t="s">
        <v>311</v>
      </c>
    </row>
    <row r="108" spans="1:8" s="16" customFormat="1" ht="15" hidden="1" outlineLevel="1">
      <c r="A108" s="189"/>
      <c r="B108" s="21" t="s">
        <v>310</v>
      </c>
      <c r="C108" s="189"/>
      <c r="D108" s="183"/>
      <c r="E108" s="183"/>
      <c r="F108" s="183"/>
      <c r="G108" s="189"/>
      <c r="H108" s="189"/>
    </row>
    <row r="109" spans="1:8" s="16" customFormat="1" ht="15" hidden="1" outlineLevel="1">
      <c r="A109" s="19"/>
      <c r="B109" s="22" t="s">
        <v>312</v>
      </c>
      <c r="C109" s="19" t="s">
        <v>311</v>
      </c>
      <c r="D109" s="22"/>
      <c r="E109" s="22"/>
      <c r="F109" s="22"/>
      <c r="G109" s="19" t="s">
        <v>311</v>
      </c>
      <c r="H109" s="19" t="s">
        <v>311</v>
      </c>
    </row>
    <row r="110" spans="1:8" s="16" customFormat="1" ht="24" hidden="1" outlineLevel="1">
      <c r="A110" s="19"/>
      <c r="B110" s="22" t="s">
        <v>313</v>
      </c>
      <c r="C110" s="19" t="s">
        <v>311</v>
      </c>
      <c r="D110" s="22"/>
      <c r="E110" s="22"/>
      <c r="F110" s="22"/>
      <c r="G110" s="19" t="s">
        <v>311</v>
      </c>
      <c r="H110" s="19" t="s">
        <v>311</v>
      </c>
    </row>
    <row r="111" spans="1:8" s="16" customFormat="1" ht="15" hidden="1" outlineLevel="1">
      <c r="A111" s="19"/>
      <c r="B111" s="22" t="s">
        <v>314</v>
      </c>
      <c r="C111" s="19" t="s">
        <v>311</v>
      </c>
      <c r="D111" s="22"/>
      <c r="E111" s="22"/>
      <c r="F111" s="22"/>
      <c r="G111" s="19" t="s">
        <v>311</v>
      </c>
      <c r="H111" s="19" t="s">
        <v>311</v>
      </c>
    </row>
    <row r="112" spans="1:8" s="16" customFormat="1" ht="15" hidden="1" outlineLevel="1">
      <c r="A112" s="19"/>
      <c r="B112" s="22" t="s">
        <v>315</v>
      </c>
      <c r="C112" s="19" t="s">
        <v>311</v>
      </c>
      <c r="D112" s="22"/>
      <c r="E112" s="22"/>
      <c r="F112" s="22"/>
      <c r="G112" s="19" t="s">
        <v>311</v>
      </c>
      <c r="H112" s="19" t="s">
        <v>311</v>
      </c>
    </row>
    <row r="113" spans="1:8" s="16" customFormat="1" ht="15" hidden="1" outlineLevel="1">
      <c r="A113" s="185" t="s">
        <v>316</v>
      </c>
      <c r="B113" s="186"/>
      <c r="C113" s="186"/>
      <c r="D113" s="186"/>
      <c r="E113" s="186"/>
      <c r="F113" s="186"/>
      <c r="G113" s="186"/>
      <c r="H113" s="187"/>
    </row>
    <row r="114" spans="1:8" s="16" customFormat="1" ht="15" hidden="1" outlineLevel="1">
      <c r="A114" s="188" t="s">
        <v>317</v>
      </c>
      <c r="B114" s="20" t="s">
        <v>318</v>
      </c>
      <c r="C114" s="188" t="s">
        <v>311</v>
      </c>
      <c r="D114" s="182"/>
      <c r="E114" s="182"/>
      <c r="F114" s="182"/>
      <c r="G114" s="188" t="s">
        <v>311</v>
      </c>
      <c r="H114" s="188" t="s">
        <v>311</v>
      </c>
    </row>
    <row r="115" spans="1:8" s="16" customFormat="1" ht="15" hidden="1" outlineLevel="1">
      <c r="A115" s="189"/>
      <c r="B115" s="21" t="s">
        <v>310</v>
      </c>
      <c r="C115" s="189"/>
      <c r="D115" s="183"/>
      <c r="E115" s="183"/>
      <c r="F115" s="183"/>
      <c r="G115" s="189"/>
      <c r="H115" s="189"/>
    </row>
    <row r="116" spans="1:8" s="16" customFormat="1" ht="15" hidden="1" outlineLevel="1">
      <c r="A116" s="185" t="s">
        <v>491</v>
      </c>
      <c r="B116" s="186"/>
      <c r="C116" s="186"/>
      <c r="D116" s="186"/>
      <c r="E116" s="186"/>
      <c r="F116" s="186"/>
      <c r="G116" s="186"/>
      <c r="H116" s="187"/>
    </row>
    <row r="117" spans="1:8" s="16" customFormat="1" ht="15" hidden="1" outlineLevel="1">
      <c r="A117" s="185" t="s">
        <v>492</v>
      </c>
      <c r="B117" s="186"/>
      <c r="C117" s="186"/>
      <c r="D117" s="186"/>
      <c r="E117" s="186"/>
      <c r="F117" s="186"/>
      <c r="G117" s="186"/>
      <c r="H117" s="187"/>
    </row>
    <row r="118" spans="1:8" s="16" customFormat="1" ht="15" hidden="1" outlineLevel="1">
      <c r="A118" s="23">
        <v>1</v>
      </c>
      <c r="B118" s="24" t="s">
        <v>493</v>
      </c>
      <c r="C118" s="22"/>
      <c r="D118" s="22"/>
      <c r="E118" s="22"/>
      <c r="F118" s="22"/>
      <c r="G118" s="22"/>
      <c r="H118" s="22"/>
    </row>
    <row r="119" spans="1:8" s="16" customFormat="1" ht="15" hidden="1" outlineLevel="1">
      <c r="A119" s="19"/>
      <c r="B119" s="25" t="s">
        <v>494</v>
      </c>
      <c r="C119" s="22"/>
      <c r="D119" s="22"/>
      <c r="E119" s="22"/>
      <c r="F119" s="22"/>
      <c r="G119" s="22"/>
      <c r="H119" s="22"/>
    </row>
    <row r="120" spans="1:8" s="16" customFormat="1" ht="15" hidden="1" outlineLevel="1">
      <c r="A120" s="185" t="s">
        <v>495</v>
      </c>
      <c r="B120" s="186"/>
      <c r="C120" s="186"/>
      <c r="D120" s="186"/>
      <c r="E120" s="186"/>
      <c r="F120" s="186"/>
      <c r="G120" s="186"/>
      <c r="H120" s="187"/>
    </row>
    <row r="121" spans="1:8" s="16" customFormat="1" ht="15" hidden="1" outlineLevel="1">
      <c r="A121" s="19"/>
      <c r="B121" s="22" t="s">
        <v>496</v>
      </c>
      <c r="C121" s="22"/>
      <c r="D121" s="22"/>
      <c r="E121" s="22"/>
      <c r="F121" s="22"/>
      <c r="G121" s="22"/>
      <c r="H121" s="22"/>
    </row>
    <row r="122" spans="1:8" s="16" customFormat="1" ht="15" hidden="1" outlineLevel="1">
      <c r="A122" s="19"/>
      <c r="B122" s="22" t="s">
        <v>497</v>
      </c>
      <c r="C122" s="22"/>
      <c r="D122" s="22"/>
      <c r="E122" s="22"/>
      <c r="F122" s="22"/>
      <c r="G122" s="22"/>
      <c r="H122" s="22"/>
    </row>
    <row r="123" spans="1:8" s="16" customFormat="1" ht="15" hidden="1" outlineLevel="1">
      <c r="A123" s="19"/>
      <c r="B123" s="22" t="s">
        <v>498</v>
      </c>
      <c r="C123" s="22"/>
      <c r="D123" s="22"/>
      <c r="E123" s="22"/>
      <c r="F123" s="22"/>
      <c r="G123" s="22"/>
      <c r="H123" s="22"/>
    </row>
    <row r="124" spans="1:8" s="16" customFormat="1" ht="15" hidden="1" outlineLevel="1">
      <c r="A124" s="19"/>
      <c r="B124" s="25" t="s">
        <v>606</v>
      </c>
      <c r="C124" s="22"/>
      <c r="D124" s="22"/>
      <c r="E124" s="22"/>
      <c r="F124" s="22"/>
      <c r="G124" s="22"/>
      <c r="H124" s="22"/>
    </row>
    <row r="125" spans="1:8" s="16" customFormat="1" ht="15" hidden="1" outlineLevel="1">
      <c r="A125" s="185" t="s">
        <v>157</v>
      </c>
      <c r="B125" s="186"/>
      <c r="C125" s="186"/>
      <c r="D125" s="186"/>
      <c r="E125" s="186"/>
      <c r="F125" s="186"/>
      <c r="G125" s="186"/>
      <c r="H125" s="187"/>
    </row>
    <row r="126" spans="1:8" s="16" customFormat="1" ht="15" hidden="1" outlineLevel="1">
      <c r="A126" s="19"/>
      <c r="B126" s="22" t="s">
        <v>496</v>
      </c>
      <c r="C126" s="22"/>
      <c r="D126" s="22"/>
      <c r="E126" s="22"/>
      <c r="F126" s="22"/>
      <c r="G126" s="22"/>
      <c r="H126" s="22"/>
    </row>
    <row r="127" spans="1:8" s="16" customFormat="1" ht="15" hidden="1" outlineLevel="1">
      <c r="A127" s="19"/>
      <c r="B127" s="22" t="s">
        <v>497</v>
      </c>
      <c r="C127" s="22"/>
      <c r="D127" s="22"/>
      <c r="E127" s="22"/>
      <c r="F127" s="22"/>
      <c r="G127" s="22"/>
      <c r="H127" s="22"/>
    </row>
    <row r="128" spans="1:8" s="16" customFormat="1" ht="15" hidden="1" outlineLevel="1">
      <c r="A128" s="19"/>
      <c r="B128" s="22" t="s">
        <v>498</v>
      </c>
      <c r="C128" s="22"/>
      <c r="D128" s="22"/>
      <c r="E128" s="22"/>
      <c r="F128" s="22"/>
      <c r="G128" s="22"/>
      <c r="H128" s="22"/>
    </row>
    <row r="129" spans="1:8" s="16" customFormat="1" ht="15" hidden="1" outlineLevel="1">
      <c r="A129" s="23">
        <v>43498</v>
      </c>
      <c r="B129" s="24" t="s">
        <v>158</v>
      </c>
      <c r="C129" s="19" t="s">
        <v>311</v>
      </c>
      <c r="D129" s="19"/>
      <c r="E129" s="19"/>
      <c r="F129" s="19"/>
      <c r="G129" s="19" t="s">
        <v>311</v>
      </c>
      <c r="H129" s="19" t="s">
        <v>311</v>
      </c>
    </row>
    <row r="130" ht="7.5" customHeight="1" collapsed="1">
      <c r="A130" s="9"/>
    </row>
    <row r="131" spans="1:11" ht="15" customHeight="1">
      <c r="A131" s="173" t="s">
        <v>159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1:11" s="16" customFormat="1" ht="15.75" hidden="1" outlineLevel="1">
      <c r="A132" s="193" t="s">
        <v>160</v>
      </c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</row>
    <row r="133" ht="6" customHeight="1" collapsed="1">
      <c r="A133" s="2"/>
    </row>
    <row r="134" spans="1:11" ht="15.75">
      <c r="A134" s="173" t="s">
        <v>374</v>
      </c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1:11" s="113" customFormat="1" ht="15" customHeight="1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</row>
    <row r="136" ht="15">
      <c r="A136" s="2"/>
    </row>
    <row r="137" spans="1:11" ht="30.75" customHeight="1">
      <c r="A137" s="173" t="s">
        <v>517</v>
      </c>
      <c r="B137" s="173"/>
      <c r="C137" s="196" t="s">
        <v>181</v>
      </c>
      <c r="D137" s="196"/>
      <c r="E137" s="196"/>
      <c r="F137" s="196"/>
      <c r="G137" s="196"/>
      <c r="H137" s="196"/>
      <c r="I137" s="196"/>
      <c r="J137" s="196"/>
      <c r="K137" s="196"/>
    </row>
    <row r="138" spans="1:11" ht="4.5" customHeight="1">
      <c r="A138" s="175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</row>
    <row r="139" spans="1:11" ht="49.5" customHeight="1">
      <c r="A139" s="174" t="s">
        <v>380</v>
      </c>
      <c r="B139" s="174"/>
      <c r="C139" s="175" t="s">
        <v>197</v>
      </c>
      <c r="D139" s="175"/>
      <c r="E139" s="175"/>
      <c r="F139" s="175"/>
      <c r="G139" s="175"/>
      <c r="H139" s="175"/>
      <c r="I139" s="175"/>
      <c r="J139" s="175"/>
      <c r="K139" s="175"/>
    </row>
    <row r="140" spans="1:11" ht="4.5" customHeight="1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30" customHeight="1">
      <c r="A141" s="174" t="s">
        <v>48</v>
      </c>
      <c r="B141" s="174"/>
      <c r="C141" s="175" t="s">
        <v>198</v>
      </c>
      <c r="D141" s="175"/>
      <c r="E141" s="175"/>
      <c r="F141" s="175"/>
      <c r="G141" s="175"/>
      <c r="H141" s="175"/>
      <c r="I141" s="175"/>
      <c r="J141" s="175"/>
      <c r="K141" s="175"/>
    </row>
    <row r="142" spans="1:11" ht="4.5" customHeight="1">
      <c r="A142" s="11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1:11" ht="37.5" customHeight="1">
      <c r="A143" s="174" t="s">
        <v>180</v>
      </c>
      <c r="B143" s="174"/>
      <c r="C143" s="175" t="s">
        <v>615</v>
      </c>
      <c r="D143" s="175"/>
      <c r="E143" s="175"/>
      <c r="F143" s="175"/>
      <c r="G143" s="175"/>
      <c r="H143" s="175"/>
      <c r="I143" s="175"/>
      <c r="J143" s="175"/>
      <c r="K143" s="175"/>
    </row>
    <row r="144" spans="1:11" ht="15.75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32.25" customHeight="1">
      <c r="A145" s="1"/>
      <c r="B145" s="36" t="s">
        <v>65</v>
      </c>
      <c r="C145" s="197" t="s">
        <v>385</v>
      </c>
      <c r="D145" s="197"/>
      <c r="E145" s="197"/>
      <c r="F145" s="197"/>
      <c r="G145" s="57"/>
      <c r="H145" s="57"/>
      <c r="I145" s="195" t="s">
        <v>617</v>
      </c>
      <c r="J145" s="195"/>
      <c r="K145" s="195"/>
    </row>
    <row r="146" spans="1:11" ht="15.75" customHeight="1">
      <c r="A146" s="1"/>
      <c r="B146" s="35"/>
      <c r="C146" s="194" t="s">
        <v>386</v>
      </c>
      <c r="D146" s="194"/>
      <c r="E146" s="194"/>
      <c r="F146" s="194"/>
      <c r="G146" s="1"/>
      <c r="H146" s="1"/>
      <c r="I146" s="1"/>
      <c r="J146" s="194" t="s">
        <v>616</v>
      </c>
      <c r="K146" s="194"/>
    </row>
    <row r="147" spans="1:11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5.7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</row>
    <row r="149" spans="1:11" ht="15.7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1" ht="15.75">
      <c r="A151" s="10"/>
    </row>
  </sheetData>
  <sheetProtection/>
  <mergeCells count="95">
    <mergeCell ref="I17:K17"/>
    <mergeCell ref="A34:E34"/>
    <mergeCell ref="A17:A18"/>
    <mergeCell ref="A23:K23"/>
    <mergeCell ref="A25:K25"/>
    <mergeCell ref="A20:K20"/>
    <mergeCell ref="F17:H17"/>
    <mergeCell ref="A28:K28"/>
    <mergeCell ref="D114:D115"/>
    <mergeCell ref="A41:E41"/>
    <mergeCell ref="A46:E46"/>
    <mergeCell ref="A48:K48"/>
    <mergeCell ref="E107:E108"/>
    <mergeCell ref="A52:K52"/>
    <mergeCell ref="A49:K49"/>
    <mergeCell ref="F50:H50"/>
    <mergeCell ref="I50:K50"/>
    <mergeCell ref="A50:A51"/>
    <mergeCell ref="A71:K71"/>
    <mergeCell ref="C50:E50"/>
    <mergeCell ref="A77:K77"/>
    <mergeCell ref="B80:B82"/>
    <mergeCell ref="C107:C108"/>
    <mergeCell ref="G107:G108"/>
    <mergeCell ref="H107:H108"/>
    <mergeCell ref="A66:K66"/>
    <mergeCell ref="A76:K76"/>
    <mergeCell ref="A102:K102"/>
    <mergeCell ref="A80:A82"/>
    <mergeCell ref="A117:H117"/>
    <mergeCell ref="F107:F108"/>
    <mergeCell ref="H114:H115"/>
    <mergeCell ref="A104:K104"/>
    <mergeCell ref="E114:E115"/>
    <mergeCell ref="F114:F115"/>
    <mergeCell ref="A114:A115"/>
    <mergeCell ref="C114:C115"/>
    <mergeCell ref="A148:K148"/>
    <mergeCell ref="A10:K10"/>
    <mergeCell ref="A6:K6"/>
    <mergeCell ref="A79:K79"/>
    <mergeCell ref="A57:K57"/>
    <mergeCell ref="A61:K61"/>
    <mergeCell ref="A72:K72"/>
    <mergeCell ref="B17:B18"/>
    <mergeCell ref="C17:E17"/>
    <mergeCell ref="A27:K27"/>
    <mergeCell ref="A149:K149"/>
    <mergeCell ref="A138:K138"/>
    <mergeCell ref="A132:K132"/>
    <mergeCell ref="A134:K134"/>
    <mergeCell ref="B142:K142"/>
    <mergeCell ref="C146:F146"/>
    <mergeCell ref="I145:K145"/>
    <mergeCell ref="C137:K137"/>
    <mergeCell ref="C145:F145"/>
    <mergeCell ref="J146:K146"/>
    <mergeCell ref="I1:K1"/>
    <mergeCell ref="A7:K7"/>
    <mergeCell ref="A8:K8"/>
    <mergeCell ref="A9:K9"/>
    <mergeCell ref="A3:K3"/>
    <mergeCell ref="I2:K2"/>
    <mergeCell ref="A4:K4"/>
    <mergeCell ref="A5:K5"/>
    <mergeCell ref="A141:B141"/>
    <mergeCell ref="C141:K141"/>
    <mergeCell ref="A139:B139"/>
    <mergeCell ref="C139:K139"/>
    <mergeCell ref="A107:A108"/>
    <mergeCell ref="A116:H116"/>
    <mergeCell ref="A137:B137"/>
    <mergeCell ref="A113:H113"/>
    <mergeCell ref="A120:H120"/>
    <mergeCell ref="G114:G115"/>
    <mergeCell ref="A131:K131"/>
    <mergeCell ref="D107:D108"/>
    <mergeCell ref="A135:K135"/>
    <mergeCell ref="A125:H125"/>
    <mergeCell ref="A15:K15"/>
    <mergeCell ref="A75:K75"/>
    <mergeCell ref="C80:E81"/>
    <mergeCell ref="F80:H81"/>
    <mergeCell ref="A84:K84"/>
    <mergeCell ref="A87:K87"/>
    <mergeCell ref="A11:K11"/>
    <mergeCell ref="A14:K14"/>
    <mergeCell ref="A12:K12"/>
    <mergeCell ref="A13:K13"/>
    <mergeCell ref="A143:B143"/>
    <mergeCell ref="C143:K143"/>
    <mergeCell ref="B50:B51"/>
    <mergeCell ref="A70:K70"/>
    <mergeCell ref="I80:K80"/>
    <mergeCell ref="I81:K81"/>
  </mergeCells>
  <printOptions/>
  <pageMargins left="0.5905511811023623" right="0.2362204724409449" top="0.4724409448818898" bottom="0.35433070866141736" header="0.31496062992125984" footer="0.15748031496062992"/>
  <pageSetup fitToHeight="7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6"/>
  <sheetViews>
    <sheetView zoomScalePageLayoutView="0" workbookViewId="0" topLeftCell="A57">
      <selection activeCell="I84" sqref="I84:K84"/>
    </sheetView>
  </sheetViews>
  <sheetFormatPr defaultColWidth="9.140625" defaultRowHeight="15" outlineLevelRow="2"/>
  <cols>
    <col min="2" max="2" width="23.8515625" style="0" customWidth="1"/>
    <col min="4" max="4" width="12.7109375" style="0" customWidth="1"/>
    <col min="7" max="7" width="12.8515625" style="0" customWidth="1"/>
    <col min="9" max="9" width="10.00390625" style="0" bestFit="1" customWidth="1"/>
    <col min="10" max="10" width="12.42187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0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71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4.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29.2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272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17.25" customHeight="1">
      <c r="A13" s="242" t="s">
        <v>451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5143726</v>
      </c>
      <c r="D19" s="4">
        <f>D22+D24</f>
        <v>0</v>
      </c>
      <c r="E19" s="4">
        <f>C19+D19</f>
        <v>5143726</v>
      </c>
      <c r="F19" s="4">
        <v>5143416</v>
      </c>
      <c r="G19" s="4">
        <f>G22+G24</f>
        <v>0</v>
      </c>
      <c r="H19" s="4">
        <f>F19+G19</f>
        <v>5143416</v>
      </c>
      <c r="I19" s="4">
        <f>F19-C19</f>
        <v>-310</v>
      </c>
      <c r="J19" s="6">
        <f>G19-D19</f>
        <v>0</v>
      </c>
      <c r="K19" s="6">
        <f>I19+J19</f>
        <v>-310</v>
      </c>
    </row>
    <row r="20" spans="1:11" ht="27" customHeight="1">
      <c r="A20" s="215" t="s">
        <v>66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76.5">
      <c r="A22" s="26" t="s">
        <v>164</v>
      </c>
      <c r="B22" s="5" t="s">
        <v>452</v>
      </c>
      <c r="C22" s="4">
        <v>5143726</v>
      </c>
      <c r="D22" s="4">
        <v>0</v>
      </c>
      <c r="E22" s="4">
        <f>C22+D22</f>
        <v>5143726</v>
      </c>
      <c r="F22" s="4">
        <v>5143416</v>
      </c>
      <c r="G22" s="4">
        <v>0</v>
      </c>
      <c r="H22" s="4">
        <f>F22+G22</f>
        <v>5143416</v>
      </c>
      <c r="I22" s="4">
        <f>F22-C22</f>
        <v>-310</v>
      </c>
      <c r="J22" s="4">
        <f>G22-D22</f>
        <v>0</v>
      </c>
      <c r="K22" s="4">
        <f>I22+J22</f>
        <v>-310</v>
      </c>
    </row>
    <row r="23" spans="1:11" ht="27" customHeight="1">
      <c r="A23" s="215" t="s">
        <v>66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7"/>
    </row>
    <row r="24" spans="1:11" ht="89.25" hidden="1" outlineLevel="1">
      <c r="A24" s="26" t="s">
        <v>165</v>
      </c>
      <c r="B24" s="31" t="s">
        <v>453</v>
      </c>
      <c r="C24" s="4"/>
      <c r="D24" s="4">
        <v>0</v>
      </c>
      <c r="E24" s="4">
        <f>C24+D24</f>
        <v>0</v>
      </c>
      <c r="F24" s="4"/>
      <c r="G24" s="4">
        <v>0</v>
      </c>
      <c r="H24" s="4">
        <f>F24+G24</f>
        <v>0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30" customHeight="1" hidden="1" outlineLevel="1">
      <c r="A25" s="215" t="s">
        <v>66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7"/>
    </row>
    <row r="26" ht="15.75" collapsed="1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15.75" hidden="1" outlineLevel="1">
      <c r="A28" s="246" t="s">
        <v>258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38.25" hidden="1" outlineLevel="1">
      <c r="A29" s="17" t="s">
        <v>243</v>
      </c>
      <c r="B29" s="17" t="s">
        <v>244</v>
      </c>
      <c r="C29" s="17" t="s">
        <v>245</v>
      </c>
      <c r="D29" s="17" t="s">
        <v>246</v>
      </c>
      <c r="E29" s="17" t="s">
        <v>247</v>
      </c>
      <c r="F29" s="16"/>
      <c r="G29" s="16"/>
      <c r="H29" s="16"/>
      <c r="I29" s="16"/>
      <c r="J29" s="16"/>
      <c r="K29" s="16"/>
    </row>
    <row r="30" spans="1:11" ht="15" hidden="1" outlineLevel="1">
      <c r="A30" s="17" t="s">
        <v>251</v>
      </c>
      <c r="B30" s="18" t="s">
        <v>259</v>
      </c>
      <c r="C30" s="17" t="s">
        <v>260</v>
      </c>
      <c r="D30" s="17"/>
      <c r="E30" s="17" t="s">
        <v>260</v>
      </c>
      <c r="F30" s="16"/>
      <c r="G30" s="16"/>
      <c r="H30" s="16"/>
      <c r="I30" s="16"/>
      <c r="J30" s="16"/>
      <c r="K30" s="16"/>
    </row>
    <row r="31" spans="1:11" ht="15" hidden="1" outlineLevel="1">
      <c r="A31" s="17" t="s">
        <v>253</v>
      </c>
      <c r="B31" s="18" t="s">
        <v>261</v>
      </c>
      <c r="C31" s="17" t="s">
        <v>253</v>
      </c>
      <c r="D31" s="17"/>
      <c r="E31" s="17" t="s">
        <v>253</v>
      </c>
      <c r="F31" s="16"/>
      <c r="G31" s="16"/>
      <c r="H31" s="16"/>
      <c r="I31" s="16"/>
      <c r="J31" s="16"/>
      <c r="K31" s="16"/>
    </row>
    <row r="32" spans="1:11" ht="15" hidden="1" outlineLevel="1">
      <c r="A32" s="17" t="s">
        <v>255</v>
      </c>
      <c r="B32" s="18" t="s">
        <v>262</v>
      </c>
      <c r="C32" s="17" t="s">
        <v>260</v>
      </c>
      <c r="D32" s="17"/>
      <c r="E32" s="17" t="s">
        <v>260</v>
      </c>
      <c r="F32" s="16"/>
      <c r="G32" s="16"/>
      <c r="H32" s="16"/>
      <c r="I32" s="16"/>
      <c r="J32" s="16"/>
      <c r="K32" s="16"/>
    </row>
    <row r="33" spans="1:11" ht="15" hidden="1" outlineLevel="1">
      <c r="A33" s="17" t="s">
        <v>263</v>
      </c>
      <c r="B33" s="18" t="s">
        <v>264</v>
      </c>
      <c r="C33" s="17" t="s">
        <v>260</v>
      </c>
      <c r="D33" s="17"/>
      <c r="E33" s="17" t="s">
        <v>260</v>
      </c>
      <c r="F33" s="16"/>
      <c r="G33" s="16"/>
      <c r="H33" s="16"/>
      <c r="I33" s="16"/>
      <c r="J33" s="16"/>
      <c r="K33" s="16"/>
    </row>
    <row r="34" spans="1:11" ht="15" hidden="1" outlineLevel="1">
      <c r="A34" s="243" t="s">
        <v>266</v>
      </c>
      <c r="B34" s="244"/>
      <c r="C34" s="244"/>
      <c r="D34" s="244"/>
      <c r="E34" s="245"/>
      <c r="F34" s="16"/>
      <c r="G34" s="16"/>
      <c r="H34" s="16"/>
      <c r="I34" s="16"/>
      <c r="J34" s="16"/>
      <c r="K34" s="16"/>
    </row>
    <row r="35" spans="1:11" ht="15" hidden="1" outlineLevel="1">
      <c r="A35" s="17" t="s">
        <v>267</v>
      </c>
      <c r="B35" s="18" t="s">
        <v>268</v>
      </c>
      <c r="C35" s="19"/>
      <c r="D35" s="19"/>
      <c r="E35" s="17" t="s">
        <v>265</v>
      </c>
      <c r="F35" s="16"/>
      <c r="G35" s="16"/>
      <c r="H35" s="16"/>
      <c r="I35" s="16"/>
      <c r="J35" s="16"/>
      <c r="K35" s="16"/>
    </row>
    <row r="36" spans="1:11" ht="15" hidden="1" outlineLevel="1">
      <c r="A36" s="17" t="s">
        <v>253</v>
      </c>
      <c r="B36" s="18" t="s">
        <v>261</v>
      </c>
      <c r="C36" s="19"/>
      <c r="D36" s="19"/>
      <c r="E36" s="17" t="s">
        <v>253</v>
      </c>
      <c r="F36" s="16"/>
      <c r="G36" s="16"/>
      <c r="H36" s="16"/>
      <c r="I36" s="16"/>
      <c r="J36" s="16"/>
      <c r="K36" s="16"/>
    </row>
    <row r="37" spans="1:11" ht="15" hidden="1" outlineLevel="1">
      <c r="A37" s="17" t="s">
        <v>269</v>
      </c>
      <c r="B37" s="18" t="s">
        <v>270</v>
      </c>
      <c r="C37" s="19"/>
      <c r="D37" s="19"/>
      <c r="E37" s="17" t="s">
        <v>253</v>
      </c>
      <c r="F37" s="16"/>
      <c r="G37" s="16"/>
      <c r="H37" s="16"/>
      <c r="I37" s="16"/>
      <c r="J37" s="16"/>
      <c r="K37" s="16"/>
    </row>
    <row r="38" spans="1:11" ht="15" hidden="1" outlineLevel="1">
      <c r="A38" s="17" t="s">
        <v>271</v>
      </c>
      <c r="B38" s="18" t="s">
        <v>273</v>
      </c>
      <c r="C38" s="17"/>
      <c r="D38" s="17"/>
      <c r="E38" s="17" t="s">
        <v>253</v>
      </c>
      <c r="F38" s="16"/>
      <c r="G38" s="16"/>
      <c r="H38" s="16"/>
      <c r="I38" s="16"/>
      <c r="J38" s="16"/>
      <c r="K38" s="16"/>
    </row>
    <row r="39" spans="1:11" ht="15" hidden="1" outlineLevel="1">
      <c r="A39" s="17" t="s">
        <v>274</v>
      </c>
      <c r="B39" s="18" t="s">
        <v>275</v>
      </c>
      <c r="C39" s="17"/>
      <c r="D39" s="17"/>
      <c r="E39" s="17" t="s">
        <v>253</v>
      </c>
      <c r="F39" s="16"/>
      <c r="G39" s="16"/>
      <c r="H39" s="16"/>
      <c r="I39" s="16"/>
      <c r="J39" s="16"/>
      <c r="K39" s="16"/>
    </row>
    <row r="40" spans="1:11" ht="15" hidden="1" outlineLevel="1">
      <c r="A40" s="17" t="s">
        <v>276</v>
      </c>
      <c r="B40" s="18" t="s">
        <v>277</v>
      </c>
      <c r="C40" s="17"/>
      <c r="D40" s="17"/>
      <c r="E40" s="17" t="s">
        <v>253</v>
      </c>
      <c r="F40" s="16"/>
      <c r="G40" s="16"/>
      <c r="H40" s="16"/>
      <c r="I40" s="16"/>
      <c r="J40" s="16"/>
      <c r="K40" s="16"/>
    </row>
    <row r="41" spans="1:11" ht="15" hidden="1" outlineLevel="1">
      <c r="A41" s="247"/>
      <c r="B41" s="248"/>
      <c r="C41" s="248"/>
      <c r="D41" s="248"/>
      <c r="E41" s="249"/>
      <c r="F41" s="16"/>
      <c r="G41" s="16"/>
      <c r="H41" s="16"/>
      <c r="I41" s="16"/>
      <c r="J41" s="16"/>
      <c r="K41" s="16"/>
    </row>
    <row r="42" spans="1:11" ht="15" hidden="1" outlineLevel="1">
      <c r="A42" s="17" t="s">
        <v>278</v>
      </c>
      <c r="B42" s="18" t="s">
        <v>279</v>
      </c>
      <c r="C42" s="17" t="s">
        <v>260</v>
      </c>
      <c r="D42" s="17"/>
      <c r="E42" s="17" t="s">
        <v>253</v>
      </c>
      <c r="F42" s="16"/>
      <c r="G42" s="16"/>
      <c r="H42" s="16"/>
      <c r="I42" s="16"/>
      <c r="J42" s="16"/>
      <c r="K42" s="16"/>
    </row>
    <row r="43" spans="1:11" ht="15" hidden="1" outlineLevel="1">
      <c r="A43" s="17" t="s">
        <v>253</v>
      </c>
      <c r="B43" s="18" t="s">
        <v>261</v>
      </c>
      <c r="C43" s="17" t="s">
        <v>253</v>
      </c>
      <c r="D43" s="17"/>
      <c r="E43" s="17" t="s">
        <v>253</v>
      </c>
      <c r="F43" s="16"/>
      <c r="G43" s="16"/>
      <c r="H43" s="16"/>
      <c r="I43" s="16"/>
      <c r="J43" s="16"/>
      <c r="K43" s="16"/>
    </row>
    <row r="44" spans="1:11" ht="15" hidden="1" outlineLevel="1">
      <c r="A44" s="17" t="s">
        <v>280</v>
      </c>
      <c r="B44" s="18" t="s">
        <v>262</v>
      </c>
      <c r="C44" s="17" t="s">
        <v>260</v>
      </c>
      <c r="D44" s="17"/>
      <c r="E44" s="17" t="s">
        <v>253</v>
      </c>
      <c r="F44" s="16"/>
      <c r="G44" s="16"/>
      <c r="H44" s="16"/>
      <c r="I44" s="16"/>
      <c r="J44" s="16"/>
      <c r="K44" s="16"/>
    </row>
    <row r="45" spans="1:11" ht="15" hidden="1" outlineLevel="1">
      <c r="A45" s="17" t="s">
        <v>281</v>
      </c>
      <c r="B45" s="18" t="s">
        <v>264</v>
      </c>
      <c r="C45" s="17" t="s">
        <v>260</v>
      </c>
      <c r="D45" s="17" t="s">
        <v>253</v>
      </c>
      <c r="E45" s="17" t="s">
        <v>253</v>
      </c>
      <c r="F45" s="16"/>
      <c r="G45" s="16"/>
      <c r="H45" s="16"/>
      <c r="I45" s="16"/>
      <c r="J45" s="16"/>
      <c r="K45" s="16"/>
    </row>
    <row r="46" spans="1:11" ht="15" hidden="1" outlineLevel="1">
      <c r="A46" s="243" t="s">
        <v>266</v>
      </c>
      <c r="B46" s="244"/>
      <c r="C46" s="244"/>
      <c r="D46" s="244"/>
      <c r="E46" s="245"/>
      <c r="F46" s="16"/>
      <c r="G46" s="16"/>
      <c r="H46" s="16"/>
      <c r="I46" s="16"/>
      <c r="J46" s="16"/>
      <c r="K46" s="16"/>
    </row>
    <row r="47" ht="15.75" collapsed="1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146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8.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5.75" customHeight="1">
      <c r="A52" s="239" t="s">
        <v>452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4.25" customHeight="1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15" hidden="1" outlineLevel="1">
      <c r="A54" s="4"/>
      <c r="B54" s="5" t="s">
        <v>169</v>
      </c>
      <c r="C54" s="4">
        <v>5143726</v>
      </c>
      <c r="D54" s="4">
        <v>0</v>
      </c>
      <c r="E54" s="4">
        <f>C54+D54</f>
        <v>5143726</v>
      </c>
      <c r="F54" s="4">
        <v>5143416</v>
      </c>
      <c r="G54" s="4">
        <v>0</v>
      </c>
      <c r="H54" s="4">
        <f>F54+G54</f>
        <v>5143416</v>
      </c>
      <c r="I54" s="4">
        <f>F54-C54</f>
        <v>-310</v>
      </c>
      <c r="J54" s="4">
        <v>0</v>
      </c>
      <c r="K54" s="4">
        <f>I54+J54</f>
        <v>-310</v>
      </c>
    </row>
    <row r="55" spans="1:11" ht="74.25" customHeight="1" collapsed="1">
      <c r="A55" s="47"/>
      <c r="B55" s="5" t="s">
        <v>454</v>
      </c>
      <c r="C55" s="14">
        <v>1</v>
      </c>
      <c r="D55" s="4">
        <v>0</v>
      </c>
      <c r="E55" s="4">
        <f>C55+D55</f>
        <v>1</v>
      </c>
      <c r="F55" s="4">
        <v>1</v>
      </c>
      <c r="G55" s="14">
        <v>0</v>
      </c>
      <c r="H55" s="4">
        <f>F55+G55</f>
        <v>1</v>
      </c>
      <c r="I55" s="4">
        <f>F55-C55</f>
        <v>0</v>
      </c>
      <c r="J55" s="4">
        <v>0</v>
      </c>
      <c r="K55" s="4">
        <f>I55+J55</f>
        <v>0</v>
      </c>
    </row>
    <row r="56" spans="1:11" ht="15">
      <c r="A56" s="215" t="s">
        <v>357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7"/>
    </row>
    <row r="57" spans="1:11" ht="14.25" customHeight="1">
      <c r="A57" s="4" t="s">
        <v>267</v>
      </c>
      <c r="B57" s="27" t="s">
        <v>287</v>
      </c>
      <c r="C57" s="4" t="s">
        <v>253</v>
      </c>
      <c r="D57" s="4" t="s">
        <v>253</v>
      </c>
      <c r="E57" s="4" t="s">
        <v>253</v>
      </c>
      <c r="F57" s="4" t="s">
        <v>253</v>
      </c>
      <c r="G57" s="4" t="s">
        <v>253</v>
      </c>
      <c r="H57" s="4" t="s">
        <v>253</v>
      </c>
      <c r="I57" s="4" t="s">
        <v>253</v>
      </c>
      <c r="J57" s="4" t="s">
        <v>253</v>
      </c>
      <c r="K57" s="4" t="s">
        <v>253</v>
      </c>
    </row>
    <row r="58" spans="1:11" ht="102">
      <c r="A58" s="4"/>
      <c r="B58" s="5" t="s">
        <v>455</v>
      </c>
      <c r="C58" s="4">
        <v>1</v>
      </c>
      <c r="D58" s="4">
        <v>0</v>
      </c>
      <c r="E58" s="4">
        <f>C58+D58</f>
        <v>1</v>
      </c>
      <c r="F58" s="4">
        <v>1</v>
      </c>
      <c r="G58" s="4">
        <v>0</v>
      </c>
      <c r="H58" s="4">
        <f>F58+G58</f>
        <v>1</v>
      </c>
      <c r="I58" s="4">
        <f>F58-C58</f>
        <v>0</v>
      </c>
      <c r="J58" s="4">
        <v>0</v>
      </c>
      <c r="K58" s="4">
        <f>I58+J58</f>
        <v>0</v>
      </c>
    </row>
    <row r="59" spans="1:11" ht="15" customHeight="1">
      <c r="A59" s="215" t="s">
        <v>357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ht="13.5" customHeight="1">
      <c r="A60" s="4" t="s">
        <v>278</v>
      </c>
      <c r="B60" s="27" t="s">
        <v>288</v>
      </c>
      <c r="C60" s="4" t="s">
        <v>253</v>
      </c>
      <c r="D60" s="4" t="s">
        <v>253</v>
      </c>
      <c r="E60" s="4" t="s">
        <v>253</v>
      </c>
      <c r="F60" s="4" t="s">
        <v>253</v>
      </c>
      <c r="G60" s="4" t="s">
        <v>253</v>
      </c>
      <c r="H60" s="4" t="s">
        <v>253</v>
      </c>
      <c r="I60" s="4" t="s">
        <v>253</v>
      </c>
      <c r="J60" s="4" t="s">
        <v>253</v>
      </c>
      <c r="K60" s="4" t="s">
        <v>253</v>
      </c>
    </row>
    <row r="61" spans="1:11" ht="38.25">
      <c r="A61" s="4"/>
      <c r="B61" s="5" t="s">
        <v>456</v>
      </c>
      <c r="C61" s="4">
        <v>5143726</v>
      </c>
      <c r="D61" s="4">
        <v>0</v>
      </c>
      <c r="E61" s="4">
        <f>C61+D61</f>
        <v>5143726</v>
      </c>
      <c r="F61" s="4">
        <v>5143416</v>
      </c>
      <c r="G61" s="4">
        <v>0</v>
      </c>
      <c r="H61" s="4">
        <f>F61+G61</f>
        <v>5143416</v>
      </c>
      <c r="I61" s="4">
        <f>F61-C61</f>
        <v>-310</v>
      </c>
      <c r="J61" s="4">
        <v>0</v>
      </c>
      <c r="K61" s="4">
        <f>I61+J61</f>
        <v>-310</v>
      </c>
    </row>
    <row r="62" spans="1:11" ht="30.75" customHeight="1">
      <c r="A62" s="215" t="s">
        <v>72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7"/>
    </row>
    <row r="63" spans="1:11" ht="15">
      <c r="A63" s="4" t="s">
        <v>174</v>
      </c>
      <c r="B63" s="30" t="s">
        <v>175</v>
      </c>
      <c r="C63" s="14"/>
      <c r="D63" s="4"/>
      <c r="E63" s="4"/>
      <c r="F63" s="28"/>
      <c r="G63" s="4"/>
      <c r="H63" s="4"/>
      <c r="I63" s="4"/>
      <c r="J63" s="4"/>
      <c r="K63" s="15"/>
    </row>
    <row r="64" spans="1:11" ht="76.5">
      <c r="A64" s="4"/>
      <c r="B64" s="31" t="s">
        <v>457</v>
      </c>
      <c r="C64" s="14">
        <v>100</v>
      </c>
      <c r="D64" s="4">
        <v>0</v>
      </c>
      <c r="E64" s="4">
        <f>C64+D64</f>
        <v>100</v>
      </c>
      <c r="F64" s="4">
        <v>100</v>
      </c>
      <c r="G64" s="4">
        <v>0</v>
      </c>
      <c r="H64" s="4">
        <f>F64+G64</f>
        <v>100</v>
      </c>
      <c r="I64" s="4">
        <f>F64-C64</f>
        <v>0</v>
      </c>
      <c r="J64" s="4">
        <v>0</v>
      </c>
      <c r="K64" s="4">
        <f>I64+J64</f>
        <v>0</v>
      </c>
    </row>
    <row r="65" spans="1:11" ht="15" customHeight="1">
      <c r="A65" s="215" t="s">
        <v>357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7"/>
    </row>
    <row r="66" spans="1:11" ht="30" customHeight="1">
      <c r="A66" s="218" t="s">
        <v>179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73"/>
    </row>
    <row r="67" spans="1:11" ht="15" hidden="1" outlineLevel="1">
      <c r="A67" s="262" t="s">
        <v>453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4"/>
    </row>
    <row r="68" spans="1:11" ht="15" hidden="1" outlineLevel="1">
      <c r="A68" s="47" t="s">
        <v>308</v>
      </c>
      <c r="B68" s="27" t="s">
        <v>285</v>
      </c>
      <c r="C68" s="4"/>
      <c r="D68" s="4"/>
      <c r="E68" s="4"/>
      <c r="F68" s="4"/>
      <c r="G68" s="4"/>
      <c r="H68" s="4"/>
      <c r="I68" s="4"/>
      <c r="J68" s="4"/>
      <c r="K68" s="15"/>
    </row>
    <row r="69" spans="1:11" ht="15" hidden="1" outlineLevel="1">
      <c r="A69" s="47"/>
      <c r="B69" s="5" t="s">
        <v>446</v>
      </c>
      <c r="C69" s="4"/>
      <c r="D69" s="56">
        <v>0</v>
      </c>
      <c r="E69" s="4">
        <f>C69+D69</f>
        <v>0</v>
      </c>
      <c r="F69" s="4"/>
      <c r="G69" s="56">
        <v>0</v>
      </c>
      <c r="H69" s="4">
        <f>F69+G69</f>
        <v>0</v>
      </c>
      <c r="I69" s="4">
        <f>F69-C69</f>
        <v>0</v>
      </c>
      <c r="J69" s="4">
        <f>G69-D69</f>
        <v>0</v>
      </c>
      <c r="K69" s="4">
        <f>I69+J69</f>
        <v>0</v>
      </c>
    </row>
    <row r="70" spans="1:11" ht="15" hidden="1" outlineLevel="1">
      <c r="A70" s="215" t="s">
        <v>177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7"/>
    </row>
    <row r="71" spans="1:11" ht="12" customHeight="1" hidden="1" outlineLevel="1">
      <c r="A71" s="47" t="s">
        <v>317</v>
      </c>
      <c r="B71" s="27" t="s">
        <v>287</v>
      </c>
      <c r="C71" s="4"/>
      <c r="D71" s="4"/>
      <c r="E71" s="4"/>
      <c r="F71" s="4"/>
      <c r="G71" s="4"/>
      <c r="H71" s="4"/>
      <c r="I71" s="4"/>
      <c r="J71" s="4"/>
      <c r="K71" s="15"/>
    </row>
    <row r="72" spans="1:11" ht="76.5" hidden="1" outlineLevel="1">
      <c r="A72" s="47"/>
      <c r="B72" s="5" t="s">
        <v>326</v>
      </c>
      <c r="C72" s="4"/>
      <c r="D72" s="4">
        <v>0</v>
      </c>
      <c r="E72" s="4">
        <f>C72+D72</f>
        <v>0</v>
      </c>
      <c r="F72" s="4"/>
      <c r="G72" s="4">
        <v>0</v>
      </c>
      <c r="H72" s="4">
        <f>F72+G72</f>
        <v>0</v>
      </c>
      <c r="I72" s="4">
        <f>F72-C72</f>
        <v>0</v>
      </c>
      <c r="J72" s="4">
        <v>0</v>
      </c>
      <c r="K72" s="4">
        <f>I72+J72</f>
        <v>0</v>
      </c>
    </row>
    <row r="73" spans="1:11" ht="15" hidden="1" outlineLevel="1">
      <c r="A73" s="215" t="s">
        <v>67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7"/>
    </row>
    <row r="74" spans="1:11" ht="11.25" customHeight="1" hidden="1" outlineLevel="1">
      <c r="A74" s="47" t="s">
        <v>405</v>
      </c>
      <c r="B74" s="27" t="s">
        <v>288</v>
      </c>
      <c r="C74" s="4"/>
      <c r="D74" s="4"/>
      <c r="E74" s="4"/>
      <c r="F74" s="4"/>
      <c r="G74" s="4"/>
      <c r="H74" s="4"/>
      <c r="I74" s="4"/>
      <c r="J74" s="4"/>
      <c r="K74" s="15"/>
    </row>
    <row r="75" spans="1:11" ht="89.25" hidden="1" outlineLevel="1">
      <c r="A75" s="47"/>
      <c r="B75" s="5" t="s">
        <v>327</v>
      </c>
      <c r="C75" s="4">
        <v>3357</v>
      </c>
      <c r="D75" s="4">
        <v>0</v>
      </c>
      <c r="E75" s="4">
        <f>C75+D75</f>
        <v>3357</v>
      </c>
      <c r="F75" s="4">
        <v>2937</v>
      </c>
      <c r="G75" s="4">
        <v>0</v>
      </c>
      <c r="H75" s="4">
        <f>F75+G75</f>
        <v>2937</v>
      </c>
      <c r="I75" s="4">
        <f>F75-C75</f>
        <v>-420</v>
      </c>
      <c r="J75" s="4">
        <v>0</v>
      </c>
      <c r="K75" s="4">
        <f>I75+J75</f>
        <v>-420</v>
      </c>
    </row>
    <row r="76" spans="1:11" ht="15" hidden="1" outlineLevel="1">
      <c r="A76" s="215" t="s">
        <v>68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7"/>
    </row>
    <row r="77" spans="1:11" ht="15.75" customHeight="1" hidden="1" outlineLevel="1">
      <c r="A77" s="47" t="s">
        <v>174</v>
      </c>
      <c r="B77" s="30" t="s">
        <v>175</v>
      </c>
      <c r="C77" s="4"/>
      <c r="D77" s="4"/>
      <c r="E77" s="4"/>
      <c r="F77" s="4"/>
      <c r="G77" s="4"/>
      <c r="H77" s="4"/>
      <c r="I77" s="4"/>
      <c r="J77" s="4"/>
      <c r="K77" s="15"/>
    </row>
    <row r="78" spans="1:11" ht="51" hidden="1" outlineLevel="1">
      <c r="A78" s="47"/>
      <c r="B78" s="31" t="s">
        <v>433</v>
      </c>
      <c r="C78" s="4">
        <v>100</v>
      </c>
      <c r="D78" s="4">
        <v>0</v>
      </c>
      <c r="E78" s="4">
        <f>C78+D78</f>
        <v>100</v>
      </c>
      <c r="F78" s="4">
        <v>100</v>
      </c>
      <c r="G78" s="4">
        <v>0</v>
      </c>
      <c r="H78" s="4">
        <f>F78+G78</f>
        <v>100</v>
      </c>
      <c r="I78" s="4">
        <f>F78-C78</f>
        <v>0</v>
      </c>
      <c r="J78" s="4">
        <v>0</v>
      </c>
      <c r="K78" s="4">
        <f>I78+J78</f>
        <v>0</v>
      </c>
    </row>
    <row r="79" spans="1:11" ht="15" hidden="1" outlineLevel="1">
      <c r="A79" s="215" t="s">
        <v>177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7"/>
    </row>
    <row r="80" spans="1:11" ht="41.25" customHeight="1" hidden="1" outlineLevel="1">
      <c r="A80" s="218" t="s">
        <v>69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73"/>
    </row>
    <row r="81" spans="1:11" ht="18.75" collapsed="1">
      <c r="A81" s="214" t="s">
        <v>291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</row>
    <row r="82" ht="15">
      <c r="A82" s="2"/>
    </row>
    <row r="83" spans="1:11" ht="15.75">
      <c r="A83" s="198" t="s">
        <v>292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</row>
    <row r="84" spans="1:11" ht="15" outlineLevel="1">
      <c r="A84" s="181" t="s">
        <v>243</v>
      </c>
      <c r="B84" s="181" t="s">
        <v>244</v>
      </c>
      <c r="C84" s="181" t="s">
        <v>293</v>
      </c>
      <c r="D84" s="181"/>
      <c r="E84" s="181"/>
      <c r="F84" s="181" t="s">
        <v>294</v>
      </c>
      <c r="G84" s="181"/>
      <c r="H84" s="181"/>
      <c r="I84" s="181" t="s">
        <v>401</v>
      </c>
      <c r="J84" s="181"/>
      <c r="K84" s="181"/>
    </row>
    <row r="85" spans="1:11" ht="15" outlineLevel="1">
      <c r="A85" s="181"/>
      <c r="B85" s="181"/>
      <c r="C85" s="181"/>
      <c r="D85" s="181"/>
      <c r="E85" s="181"/>
      <c r="F85" s="181"/>
      <c r="G85" s="181"/>
      <c r="H85" s="181"/>
      <c r="I85" s="181" t="s">
        <v>295</v>
      </c>
      <c r="J85" s="181"/>
      <c r="K85" s="181"/>
    </row>
    <row r="86" spans="1:11" ht="25.5" outlineLevel="1">
      <c r="A86" s="181"/>
      <c r="B86" s="181"/>
      <c r="C86" s="68" t="s">
        <v>248</v>
      </c>
      <c r="D86" s="68" t="s">
        <v>249</v>
      </c>
      <c r="E86" s="68" t="s">
        <v>250</v>
      </c>
      <c r="F86" s="68" t="s">
        <v>248</v>
      </c>
      <c r="G86" s="68" t="s">
        <v>249</v>
      </c>
      <c r="H86" s="68" t="s">
        <v>250</v>
      </c>
      <c r="I86" s="68" t="s">
        <v>248</v>
      </c>
      <c r="J86" s="68" t="s">
        <v>249</v>
      </c>
      <c r="K86" s="68" t="s">
        <v>250</v>
      </c>
    </row>
    <row r="87" spans="1:11" ht="15" outlineLevel="1">
      <c r="A87" s="66" t="s">
        <v>253</v>
      </c>
      <c r="B87" s="67" t="s">
        <v>252</v>
      </c>
      <c r="C87" s="66">
        <v>4999961</v>
      </c>
      <c r="D87" s="66">
        <f>D93+D94</f>
        <v>0</v>
      </c>
      <c r="E87" s="66">
        <f>C87+D87</f>
        <v>4999961</v>
      </c>
      <c r="F87" s="66">
        <v>5143416</v>
      </c>
      <c r="G87" s="66">
        <f>G93+G94</f>
        <v>0</v>
      </c>
      <c r="H87" s="66">
        <f>F87+G87</f>
        <v>5143416</v>
      </c>
      <c r="I87" s="69">
        <f>(F87/C87)*100</f>
        <v>102.86912237915456</v>
      </c>
      <c r="J87" s="66">
        <v>0</v>
      </c>
      <c r="K87" s="69">
        <f>I87</f>
        <v>102.86912237915456</v>
      </c>
    </row>
    <row r="88" spans="1:11" ht="18.75" customHeight="1" outlineLevel="1">
      <c r="A88" s="215" t="s">
        <v>70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7"/>
    </row>
    <row r="89" spans="1:11" ht="15" outlineLevel="1">
      <c r="A89" s="56" t="s">
        <v>253</v>
      </c>
      <c r="B89" s="65" t="s">
        <v>254</v>
      </c>
      <c r="C89" s="56" t="s">
        <v>253</v>
      </c>
      <c r="D89" s="56" t="s">
        <v>253</v>
      </c>
      <c r="E89" s="56" t="s">
        <v>253</v>
      </c>
      <c r="F89" s="56" t="s">
        <v>253</v>
      </c>
      <c r="G89" s="56" t="s">
        <v>253</v>
      </c>
      <c r="H89" s="56" t="s">
        <v>253</v>
      </c>
      <c r="I89" s="56" t="s">
        <v>253</v>
      </c>
      <c r="J89" s="56" t="s">
        <v>253</v>
      </c>
      <c r="K89" s="56" t="s">
        <v>253</v>
      </c>
    </row>
    <row r="90" spans="1:11" ht="76.5" outlineLevel="1">
      <c r="A90" s="56" t="s">
        <v>253</v>
      </c>
      <c r="B90" s="65" t="str">
        <f>B22</f>
        <v>Забезпечення підтримки КП ЛМР "Електроавтотранс" для надання послуг з перевезення пасажирів міським електротранспортом</v>
      </c>
      <c r="C90" s="56">
        <v>4929468</v>
      </c>
      <c r="D90" s="56" t="s">
        <v>253</v>
      </c>
      <c r="E90" s="56">
        <f>C90</f>
        <v>4929468</v>
      </c>
      <c r="F90" s="56">
        <v>5143416</v>
      </c>
      <c r="G90" s="56" t="s">
        <v>253</v>
      </c>
      <c r="H90" s="56">
        <f>F90</f>
        <v>5143416</v>
      </c>
      <c r="I90" s="63">
        <f>F90/C90*100</f>
        <v>104.34018437689423</v>
      </c>
      <c r="J90" s="63" t="s">
        <v>253</v>
      </c>
      <c r="K90" s="63">
        <f>I90</f>
        <v>104.34018437689423</v>
      </c>
    </row>
    <row r="91" spans="1:11" ht="46.5" customHeight="1" outlineLevel="1">
      <c r="A91" s="222" t="s">
        <v>482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4"/>
    </row>
    <row r="92" spans="1:11" ht="15" outlineLevel="1">
      <c r="A92" s="4" t="s">
        <v>251</v>
      </c>
      <c r="B92" s="27" t="s">
        <v>285</v>
      </c>
      <c r="C92" s="4" t="s">
        <v>253</v>
      </c>
      <c r="D92" s="4" t="s">
        <v>253</v>
      </c>
      <c r="E92" s="4" t="s">
        <v>253</v>
      </c>
      <c r="F92" s="4" t="s">
        <v>253</v>
      </c>
      <c r="G92" s="4" t="s">
        <v>253</v>
      </c>
      <c r="H92" s="4" t="s">
        <v>253</v>
      </c>
      <c r="I92" s="4" t="s">
        <v>253</v>
      </c>
      <c r="J92" s="4" t="s">
        <v>253</v>
      </c>
      <c r="K92" s="4" t="s">
        <v>253</v>
      </c>
    </row>
    <row r="93" spans="1:11" ht="15" hidden="1" outlineLevel="2">
      <c r="A93" s="4"/>
      <c r="B93" s="5" t="s">
        <v>169</v>
      </c>
      <c r="C93" s="4">
        <v>4929468</v>
      </c>
      <c r="D93" s="4">
        <v>0</v>
      </c>
      <c r="E93" s="4">
        <f>C93+D93</f>
        <v>4929468</v>
      </c>
      <c r="F93" s="4">
        <v>5143416</v>
      </c>
      <c r="G93" s="4">
        <v>0</v>
      </c>
      <c r="H93" s="4">
        <f>F93+G93</f>
        <v>5143416</v>
      </c>
      <c r="I93" s="49">
        <f>F93/C93*100</f>
        <v>104.34018437689423</v>
      </c>
      <c r="J93" s="49">
        <v>0</v>
      </c>
      <c r="K93" s="49">
        <f>I93+J93</f>
        <v>104.34018437689423</v>
      </c>
    </row>
    <row r="94" spans="1:11" ht="72" customHeight="1" outlineLevel="1" collapsed="1">
      <c r="A94" s="47"/>
      <c r="B94" s="5" t="s">
        <v>454</v>
      </c>
      <c r="C94" s="4">
        <v>1</v>
      </c>
      <c r="D94" s="4"/>
      <c r="E94" s="4">
        <f>C94+D94</f>
        <v>1</v>
      </c>
      <c r="F94" s="4">
        <v>1</v>
      </c>
      <c r="G94" s="14"/>
      <c r="H94" s="4">
        <f>F94+G94</f>
        <v>1</v>
      </c>
      <c r="I94" s="49">
        <f>F94/C94*100</f>
        <v>100</v>
      </c>
      <c r="J94" s="49">
        <v>0</v>
      </c>
      <c r="K94" s="49">
        <f>I94+J94</f>
        <v>100</v>
      </c>
    </row>
    <row r="95" spans="1:11" ht="15" outlineLevel="1">
      <c r="A95" s="4" t="s">
        <v>267</v>
      </c>
      <c r="B95" s="27" t="s">
        <v>287</v>
      </c>
      <c r="C95" s="4" t="s">
        <v>253</v>
      </c>
      <c r="D95" s="4"/>
      <c r="E95" s="4" t="s">
        <v>253</v>
      </c>
      <c r="F95" s="4" t="s">
        <v>253</v>
      </c>
      <c r="G95" s="4"/>
      <c r="H95" s="4" t="s">
        <v>253</v>
      </c>
      <c r="I95" s="4" t="s">
        <v>253</v>
      </c>
      <c r="J95" s="4" t="s">
        <v>253</v>
      </c>
      <c r="K95" s="4" t="s">
        <v>253</v>
      </c>
    </row>
    <row r="96" spans="1:11" ht="102" outlineLevel="1">
      <c r="A96" s="4"/>
      <c r="B96" s="5" t="s">
        <v>455</v>
      </c>
      <c r="C96" s="4">
        <v>1</v>
      </c>
      <c r="D96" s="4"/>
      <c r="E96" s="4">
        <f>C96+D96</f>
        <v>1</v>
      </c>
      <c r="F96" s="4">
        <v>1</v>
      </c>
      <c r="G96" s="4"/>
      <c r="H96" s="4">
        <f>F96+G96</f>
        <v>1</v>
      </c>
      <c r="I96" s="49">
        <f>F96/C96*100</f>
        <v>100</v>
      </c>
      <c r="J96" s="4">
        <v>0</v>
      </c>
      <c r="K96" s="4">
        <f>I96+J96</f>
        <v>100</v>
      </c>
    </row>
    <row r="97" spans="1:11" ht="15" outlineLevel="1">
      <c r="A97" s="4" t="s">
        <v>278</v>
      </c>
      <c r="B97" s="27" t="s">
        <v>288</v>
      </c>
      <c r="C97" s="4" t="s">
        <v>253</v>
      </c>
      <c r="D97" s="4" t="s">
        <v>253</v>
      </c>
      <c r="E97" s="4" t="s">
        <v>253</v>
      </c>
      <c r="F97" s="4" t="s">
        <v>253</v>
      </c>
      <c r="G97" s="4" t="s">
        <v>253</v>
      </c>
      <c r="H97" s="4" t="s">
        <v>253</v>
      </c>
      <c r="I97" s="4" t="s">
        <v>253</v>
      </c>
      <c r="J97" s="4" t="s">
        <v>253</v>
      </c>
      <c r="K97" s="4" t="s">
        <v>253</v>
      </c>
    </row>
    <row r="98" spans="1:11" ht="38.25" outlineLevel="1">
      <c r="A98" s="4"/>
      <c r="B98" s="5" t="s">
        <v>456</v>
      </c>
      <c r="C98" s="4">
        <v>4929468</v>
      </c>
      <c r="D98" s="4"/>
      <c r="E98" s="4">
        <f>C98+D98</f>
        <v>4929468</v>
      </c>
      <c r="F98" s="4">
        <v>5143416</v>
      </c>
      <c r="G98" s="4"/>
      <c r="H98" s="4">
        <f>F98+G98</f>
        <v>5143416</v>
      </c>
      <c r="I98" s="49">
        <f>F98/C98*100</f>
        <v>104.34018437689423</v>
      </c>
      <c r="J98" s="49">
        <v>0</v>
      </c>
      <c r="K98" s="49">
        <f>I98+J98</f>
        <v>104.34018437689423</v>
      </c>
    </row>
    <row r="99" spans="1:11" ht="17.25" customHeight="1">
      <c r="A99" s="4" t="s">
        <v>174</v>
      </c>
      <c r="B99" s="30" t="s">
        <v>175</v>
      </c>
      <c r="C99" s="28"/>
      <c r="D99" s="4"/>
      <c r="E99" s="4"/>
      <c r="F99" s="28"/>
      <c r="G99" s="4"/>
      <c r="H99" s="4"/>
      <c r="I99" s="4"/>
      <c r="J99" s="4"/>
      <c r="K99" s="15"/>
    </row>
    <row r="100" spans="1:11" ht="78.75" customHeight="1">
      <c r="A100" s="4"/>
      <c r="B100" s="31" t="s">
        <v>457</v>
      </c>
      <c r="C100" s="4">
        <v>100</v>
      </c>
      <c r="D100" s="4"/>
      <c r="E100" s="4">
        <f>C100+D100</f>
        <v>100</v>
      </c>
      <c r="F100" s="4">
        <v>100</v>
      </c>
      <c r="G100" s="4"/>
      <c r="H100" s="4">
        <f>F100+G100</f>
        <v>100</v>
      </c>
      <c r="I100" s="49">
        <f>F100/C100*100</f>
        <v>100</v>
      </c>
      <c r="J100" s="4">
        <v>0</v>
      </c>
      <c r="K100" s="4">
        <f>I100+J100</f>
        <v>100</v>
      </c>
    </row>
    <row r="101" spans="1:11" ht="47.25" customHeight="1">
      <c r="A101" s="211" t="s">
        <v>667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1:11" ht="89.25" hidden="1" outlineLevel="1">
      <c r="A102" s="56" t="s">
        <v>253</v>
      </c>
      <c r="B102" s="65" t="str">
        <f>B24</f>
        <v>Організація проведення громадських родіт задля забезпечення перевезень пасажирів міським електротранспортом шляхом залучення безробітних осіб</v>
      </c>
      <c r="C102" s="56"/>
      <c r="D102" s="56" t="s">
        <v>253</v>
      </c>
      <c r="E102" s="56">
        <f>C102</f>
        <v>0</v>
      </c>
      <c r="F102" s="56"/>
      <c r="G102" s="56" t="s">
        <v>253</v>
      </c>
      <c r="H102" s="56">
        <f>F102</f>
        <v>0</v>
      </c>
      <c r="I102" s="63" t="e">
        <f>F102/C102*100</f>
        <v>#DIV/0!</v>
      </c>
      <c r="J102" s="63" t="s">
        <v>253</v>
      </c>
      <c r="K102" s="63" t="e">
        <f>I102</f>
        <v>#DIV/0!</v>
      </c>
    </row>
    <row r="103" spans="1:11" ht="42" customHeight="1" hidden="1" outlineLevel="1">
      <c r="A103" s="222" t="s">
        <v>384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4"/>
    </row>
    <row r="104" spans="1:11" ht="15" hidden="1" outlineLevel="1">
      <c r="A104" s="47" t="s">
        <v>308</v>
      </c>
      <c r="B104" s="27" t="s">
        <v>285</v>
      </c>
      <c r="C104" s="4"/>
      <c r="D104" s="4"/>
      <c r="E104" s="4"/>
      <c r="F104" s="4"/>
      <c r="G104" s="4"/>
      <c r="H104" s="4"/>
      <c r="I104" s="4"/>
      <c r="J104" s="4"/>
      <c r="K104" s="15"/>
    </row>
    <row r="105" spans="1:11" ht="15" hidden="1" outlineLevel="1">
      <c r="A105" s="47"/>
      <c r="B105" s="5" t="s">
        <v>446</v>
      </c>
      <c r="C105" s="4">
        <v>93047</v>
      </c>
      <c r="D105" s="56">
        <v>0</v>
      </c>
      <c r="E105" s="4">
        <f>C105+D105</f>
        <v>93047</v>
      </c>
      <c r="F105" s="4">
        <v>70493</v>
      </c>
      <c r="G105" s="56">
        <v>0</v>
      </c>
      <c r="H105" s="4">
        <f>F105+G105</f>
        <v>70493</v>
      </c>
      <c r="I105" s="63">
        <f>F105/C105*100</f>
        <v>75.7606370973809</v>
      </c>
      <c r="J105" s="4">
        <f>G105-D105</f>
        <v>0</v>
      </c>
      <c r="K105" s="49">
        <f>I105+J105</f>
        <v>75.7606370973809</v>
      </c>
    </row>
    <row r="106" spans="1:11" ht="15" hidden="1" outlineLevel="1">
      <c r="A106" s="47" t="s">
        <v>317</v>
      </c>
      <c r="B106" s="27" t="s">
        <v>287</v>
      </c>
      <c r="C106" s="4"/>
      <c r="D106" s="4"/>
      <c r="E106" s="4"/>
      <c r="F106" s="4"/>
      <c r="G106" s="4"/>
      <c r="H106" s="4"/>
      <c r="I106" s="4"/>
      <c r="J106" s="4"/>
      <c r="K106" s="15"/>
    </row>
    <row r="107" spans="1:11" ht="76.5" hidden="1" outlineLevel="1">
      <c r="A107" s="47"/>
      <c r="B107" s="5" t="s">
        <v>326</v>
      </c>
      <c r="C107" s="4">
        <v>46</v>
      </c>
      <c r="D107" s="4">
        <v>0</v>
      </c>
      <c r="E107" s="4">
        <f>C107+D107</f>
        <v>46</v>
      </c>
      <c r="F107" s="4">
        <v>24</v>
      </c>
      <c r="G107" s="4">
        <v>0</v>
      </c>
      <c r="H107" s="4">
        <f>F107+G107</f>
        <v>24</v>
      </c>
      <c r="I107" s="63">
        <f>F107/C107*100</f>
        <v>52.17391304347826</v>
      </c>
      <c r="J107" s="4">
        <v>0</v>
      </c>
      <c r="K107" s="49">
        <f>I107+J107</f>
        <v>52.17391304347826</v>
      </c>
    </row>
    <row r="108" spans="1:11" ht="15" hidden="1" outlineLevel="1">
      <c r="A108" s="47" t="s">
        <v>405</v>
      </c>
      <c r="B108" s="27" t="s">
        <v>288</v>
      </c>
      <c r="C108" s="4"/>
      <c r="D108" s="4"/>
      <c r="E108" s="4"/>
      <c r="F108" s="4"/>
      <c r="G108" s="4"/>
      <c r="H108" s="4"/>
      <c r="I108" s="4"/>
      <c r="J108" s="4"/>
      <c r="K108" s="15"/>
    </row>
    <row r="109" spans="1:11" ht="89.25" hidden="1" outlineLevel="1">
      <c r="A109" s="47"/>
      <c r="B109" s="5" t="s">
        <v>327</v>
      </c>
      <c r="C109" s="4">
        <v>2023</v>
      </c>
      <c r="D109" s="4">
        <v>0</v>
      </c>
      <c r="E109" s="4">
        <f>C109+D109</f>
        <v>2023</v>
      </c>
      <c r="F109" s="4">
        <v>2937</v>
      </c>
      <c r="G109" s="4">
        <v>0</v>
      </c>
      <c r="H109" s="4">
        <f>F109+G109</f>
        <v>2937</v>
      </c>
      <c r="I109" s="63">
        <f>F109/C109*100</f>
        <v>145.18042511122096</v>
      </c>
      <c r="J109" s="4">
        <v>0</v>
      </c>
      <c r="K109" s="49">
        <f>I109+J109</f>
        <v>145.18042511122096</v>
      </c>
    </row>
    <row r="110" spans="1:11" ht="15" hidden="1" outlineLevel="1">
      <c r="A110" s="47" t="s">
        <v>174</v>
      </c>
      <c r="B110" s="30" t="s">
        <v>175</v>
      </c>
      <c r="C110" s="4"/>
      <c r="D110" s="4"/>
      <c r="E110" s="4"/>
      <c r="F110" s="4"/>
      <c r="G110" s="4"/>
      <c r="H110" s="4"/>
      <c r="I110" s="4"/>
      <c r="J110" s="4"/>
      <c r="K110" s="15"/>
    </row>
    <row r="111" spans="1:11" ht="51" hidden="1" outlineLevel="1">
      <c r="A111" s="47"/>
      <c r="B111" s="31" t="s">
        <v>433</v>
      </c>
      <c r="C111" s="4">
        <v>100</v>
      </c>
      <c r="D111" s="4">
        <v>0</v>
      </c>
      <c r="E111" s="4">
        <f>C111+D111</f>
        <v>100</v>
      </c>
      <c r="F111" s="4">
        <v>100</v>
      </c>
      <c r="G111" s="4">
        <v>0</v>
      </c>
      <c r="H111" s="4">
        <f>F111+G111</f>
        <v>100</v>
      </c>
      <c r="I111" s="63">
        <f>F111/C111*100</f>
        <v>100</v>
      </c>
      <c r="J111" s="4">
        <v>0</v>
      </c>
      <c r="K111" s="4">
        <f>I111+J111</f>
        <v>100</v>
      </c>
    </row>
    <row r="112" spans="1:11" ht="31.5" customHeight="1" hidden="1" outlineLevel="1">
      <c r="A112" s="215" t="s">
        <v>54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7"/>
    </row>
    <row r="113" spans="1:11" ht="15" collapsed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98" t="s">
        <v>297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</row>
    <row r="115" spans="1:11" ht="6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1:11" ht="72" hidden="1" outlineLevel="1">
      <c r="A116" s="116" t="s">
        <v>298</v>
      </c>
      <c r="B116" s="116" t="s">
        <v>299</v>
      </c>
      <c r="C116" s="116" t="s">
        <v>300</v>
      </c>
      <c r="D116" s="116" t="s">
        <v>301</v>
      </c>
      <c r="E116" s="116" t="s">
        <v>302</v>
      </c>
      <c r="F116" s="116" t="s">
        <v>303</v>
      </c>
      <c r="G116" s="116" t="s">
        <v>304</v>
      </c>
      <c r="H116" s="116" t="s">
        <v>305</v>
      </c>
      <c r="I116" s="16"/>
      <c r="J116" s="16"/>
      <c r="K116" s="16"/>
    </row>
    <row r="117" spans="1:11" ht="15" hidden="1" outlineLevel="1">
      <c r="A117" s="19">
        <v>1</v>
      </c>
      <c r="B117" s="19">
        <v>2</v>
      </c>
      <c r="C117" s="19">
        <v>3</v>
      </c>
      <c r="D117" s="19">
        <v>4</v>
      </c>
      <c r="E117" s="19">
        <v>5</v>
      </c>
      <c r="F117" s="19" t="s">
        <v>306</v>
      </c>
      <c r="G117" s="19">
        <v>7</v>
      </c>
      <c r="H117" s="19" t="s">
        <v>307</v>
      </c>
      <c r="I117" s="16"/>
      <c r="J117" s="16"/>
      <c r="K117" s="16"/>
    </row>
    <row r="118" spans="1:11" ht="15" hidden="1" outlineLevel="1">
      <c r="A118" s="188" t="s">
        <v>308</v>
      </c>
      <c r="B118" s="20" t="s">
        <v>309</v>
      </c>
      <c r="C118" s="188" t="s">
        <v>311</v>
      </c>
      <c r="D118" s="182"/>
      <c r="E118" s="182"/>
      <c r="F118" s="182"/>
      <c r="G118" s="188" t="s">
        <v>311</v>
      </c>
      <c r="H118" s="188" t="s">
        <v>311</v>
      </c>
      <c r="I118" s="16"/>
      <c r="J118" s="16"/>
      <c r="K118" s="16"/>
    </row>
    <row r="119" spans="1:11" ht="15" hidden="1" outlineLevel="1">
      <c r="A119" s="189"/>
      <c r="B119" s="21" t="s">
        <v>310</v>
      </c>
      <c r="C119" s="189"/>
      <c r="D119" s="183"/>
      <c r="E119" s="183"/>
      <c r="F119" s="183"/>
      <c r="G119" s="189"/>
      <c r="H119" s="189"/>
      <c r="I119" s="16"/>
      <c r="J119" s="16"/>
      <c r="K119" s="16"/>
    </row>
    <row r="120" spans="1:11" ht="24" hidden="1" outlineLevel="1">
      <c r="A120" s="19"/>
      <c r="B120" s="22" t="s">
        <v>312</v>
      </c>
      <c r="C120" s="19" t="s">
        <v>311</v>
      </c>
      <c r="D120" s="22"/>
      <c r="E120" s="22"/>
      <c r="F120" s="22"/>
      <c r="G120" s="19" t="s">
        <v>311</v>
      </c>
      <c r="H120" s="19" t="s">
        <v>311</v>
      </c>
      <c r="I120" s="16"/>
      <c r="J120" s="16"/>
      <c r="K120" s="16"/>
    </row>
    <row r="121" spans="1:11" ht="48" hidden="1" outlineLevel="1">
      <c r="A121" s="19"/>
      <c r="B121" s="22" t="s">
        <v>313</v>
      </c>
      <c r="C121" s="19" t="s">
        <v>311</v>
      </c>
      <c r="D121" s="22"/>
      <c r="E121" s="22"/>
      <c r="F121" s="22"/>
      <c r="G121" s="19" t="s">
        <v>311</v>
      </c>
      <c r="H121" s="19" t="s">
        <v>311</v>
      </c>
      <c r="I121" s="16"/>
      <c r="J121" s="16"/>
      <c r="K121" s="16"/>
    </row>
    <row r="122" spans="1:11" ht="15" hidden="1" outlineLevel="1">
      <c r="A122" s="19"/>
      <c r="B122" s="22" t="s">
        <v>314</v>
      </c>
      <c r="C122" s="19" t="s">
        <v>311</v>
      </c>
      <c r="D122" s="22"/>
      <c r="E122" s="22"/>
      <c r="F122" s="22"/>
      <c r="G122" s="19" t="s">
        <v>311</v>
      </c>
      <c r="H122" s="19" t="s">
        <v>311</v>
      </c>
      <c r="I122" s="16"/>
      <c r="J122" s="16"/>
      <c r="K122" s="16"/>
    </row>
    <row r="123" spans="1:11" ht="15" hidden="1" outlineLevel="1">
      <c r="A123" s="19"/>
      <c r="B123" s="22" t="s">
        <v>315</v>
      </c>
      <c r="C123" s="19" t="s">
        <v>311</v>
      </c>
      <c r="D123" s="22"/>
      <c r="E123" s="22"/>
      <c r="F123" s="22"/>
      <c r="G123" s="19" t="s">
        <v>311</v>
      </c>
      <c r="H123" s="19" t="s">
        <v>311</v>
      </c>
      <c r="I123" s="16"/>
      <c r="J123" s="16"/>
      <c r="K123" s="16"/>
    </row>
    <row r="124" spans="1:11" ht="15" hidden="1" outlineLevel="1">
      <c r="A124" s="185" t="s">
        <v>316</v>
      </c>
      <c r="B124" s="186"/>
      <c r="C124" s="186"/>
      <c r="D124" s="186"/>
      <c r="E124" s="186"/>
      <c r="F124" s="186"/>
      <c r="G124" s="186"/>
      <c r="H124" s="187"/>
      <c r="I124" s="16"/>
      <c r="J124" s="16"/>
      <c r="K124" s="16"/>
    </row>
    <row r="125" spans="1:11" ht="15" hidden="1" outlineLevel="1">
      <c r="A125" s="188" t="s">
        <v>317</v>
      </c>
      <c r="B125" s="20" t="s">
        <v>318</v>
      </c>
      <c r="C125" s="188" t="s">
        <v>311</v>
      </c>
      <c r="D125" s="182"/>
      <c r="E125" s="182"/>
      <c r="F125" s="182"/>
      <c r="G125" s="188" t="s">
        <v>311</v>
      </c>
      <c r="H125" s="188" t="s">
        <v>311</v>
      </c>
      <c r="I125" s="16"/>
      <c r="J125" s="16"/>
      <c r="K125" s="16"/>
    </row>
    <row r="126" spans="1:11" ht="15" hidden="1" outlineLevel="1">
      <c r="A126" s="189"/>
      <c r="B126" s="21" t="s">
        <v>310</v>
      </c>
      <c r="C126" s="189"/>
      <c r="D126" s="183"/>
      <c r="E126" s="183"/>
      <c r="F126" s="183"/>
      <c r="G126" s="189"/>
      <c r="H126" s="189"/>
      <c r="I126" s="16"/>
      <c r="J126" s="16"/>
      <c r="K126" s="16"/>
    </row>
    <row r="127" spans="1:11" ht="15" hidden="1" outlineLevel="1">
      <c r="A127" s="185" t="s">
        <v>491</v>
      </c>
      <c r="B127" s="186"/>
      <c r="C127" s="186"/>
      <c r="D127" s="186"/>
      <c r="E127" s="186"/>
      <c r="F127" s="186"/>
      <c r="G127" s="186"/>
      <c r="H127" s="187"/>
      <c r="I127" s="16"/>
      <c r="J127" s="16"/>
      <c r="K127" s="16"/>
    </row>
    <row r="128" spans="1:11" ht="15" hidden="1" outlineLevel="1">
      <c r="A128" s="185" t="s">
        <v>492</v>
      </c>
      <c r="B128" s="186"/>
      <c r="C128" s="186"/>
      <c r="D128" s="186"/>
      <c r="E128" s="186"/>
      <c r="F128" s="186"/>
      <c r="G128" s="186"/>
      <c r="H128" s="187"/>
      <c r="I128" s="16"/>
      <c r="J128" s="16"/>
      <c r="K128" s="16"/>
    </row>
    <row r="129" spans="1:11" ht="24" hidden="1" outlineLevel="1">
      <c r="A129" s="23">
        <v>1</v>
      </c>
      <c r="B129" s="24" t="s">
        <v>493</v>
      </c>
      <c r="C129" s="22"/>
      <c r="D129" s="22"/>
      <c r="E129" s="22"/>
      <c r="F129" s="22"/>
      <c r="G129" s="22"/>
      <c r="H129" s="22"/>
      <c r="I129" s="16"/>
      <c r="J129" s="16"/>
      <c r="K129" s="16"/>
    </row>
    <row r="130" spans="1:11" ht="24" hidden="1" outlineLevel="1">
      <c r="A130" s="19"/>
      <c r="B130" s="25" t="s">
        <v>494</v>
      </c>
      <c r="C130" s="22"/>
      <c r="D130" s="22"/>
      <c r="E130" s="22"/>
      <c r="F130" s="22"/>
      <c r="G130" s="22"/>
      <c r="H130" s="22"/>
      <c r="I130" s="16"/>
      <c r="J130" s="16"/>
      <c r="K130" s="16"/>
    </row>
    <row r="131" spans="1:11" ht="15" hidden="1" outlineLevel="1">
      <c r="A131" s="185" t="s">
        <v>495</v>
      </c>
      <c r="B131" s="186"/>
      <c r="C131" s="186"/>
      <c r="D131" s="186"/>
      <c r="E131" s="186"/>
      <c r="F131" s="186"/>
      <c r="G131" s="186"/>
      <c r="H131" s="187"/>
      <c r="I131" s="16"/>
      <c r="J131" s="16"/>
      <c r="K131" s="16"/>
    </row>
    <row r="132" spans="1:11" ht="24" hidden="1" outlineLevel="1">
      <c r="A132" s="19"/>
      <c r="B132" s="22" t="s">
        <v>496</v>
      </c>
      <c r="C132" s="22"/>
      <c r="D132" s="22"/>
      <c r="E132" s="22"/>
      <c r="F132" s="22"/>
      <c r="G132" s="22"/>
      <c r="H132" s="22"/>
      <c r="I132" s="16"/>
      <c r="J132" s="16"/>
      <c r="K132" s="16"/>
    </row>
    <row r="133" spans="1:11" ht="24" hidden="1" outlineLevel="1">
      <c r="A133" s="19"/>
      <c r="B133" s="22" t="s">
        <v>497</v>
      </c>
      <c r="C133" s="22"/>
      <c r="D133" s="22"/>
      <c r="E133" s="22"/>
      <c r="F133" s="22"/>
      <c r="G133" s="22"/>
      <c r="H133" s="22"/>
      <c r="I133" s="16"/>
      <c r="J133" s="16"/>
      <c r="K133" s="16"/>
    </row>
    <row r="134" spans="1:11" ht="15" hidden="1" outlineLevel="1">
      <c r="A134" s="19"/>
      <c r="B134" s="22" t="s">
        <v>498</v>
      </c>
      <c r="C134" s="22"/>
      <c r="D134" s="22"/>
      <c r="E134" s="22"/>
      <c r="F134" s="22"/>
      <c r="G134" s="22"/>
      <c r="H134" s="22"/>
      <c r="I134" s="16"/>
      <c r="J134" s="16"/>
      <c r="K134" s="16"/>
    </row>
    <row r="135" spans="1:11" ht="24" hidden="1" outlineLevel="1">
      <c r="A135" s="19"/>
      <c r="B135" s="25" t="s">
        <v>606</v>
      </c>
      <c r="C135" s="22"/>
      <c r="D135" s="22"/>
      <c r="E135" s="22"/>
      <c r="F135" s="22"/>
      <c r="G135" s="22"/>
      <c r="H135" s="22"/>
      <c r="I135" s="16"/>
      <c r="J135" s="16"/>
      <c r="K135" s="16"/>
    </row>
    <row r="136" spans="1:11" ht="15" hidden="1" outlineLevel="1">
      <c r="A136" s="185" t="s">
        <v>157</v>
      </c>
      <c r="B136" s="186"/>
      <c r="C136" s="186"/>
      <c r="D136" s="186"/>
      <c r="E136" s="186"/>
      <c r="F136" s="186"/>
      <c r="G136" s="186"/>
      <c r="H136" s="187"/>
      <c r="I136" s="16"/>
      <c r="J136" s="16"/>
      <c r="K136" s="16"/>
    </row>
    <row r="137" spans="1:11" ht="24" hidden="1" outlineLevel="1">
      <c r="A137" s="19"/>
      <c r="B137" s="22" t="s">
        <v>496</v>
      </c>
      <c r="C137" s="22"/>
      <c r="D137" s="22"/>
      <c r="E137" s="22"/>
      <c r="F137" s="22"/>
      <c r="G137" s="22"/>
      <c r="H137" s="22"/>
      <c r="I137" s="16"/>
      <c r="J137" s="16"/>
      <c r="K137" s="16"/>
    </row>
    <row r="138" spans="1:11" ht="24" hidden="1" outlineLevel="1">
      <c r="A138" s="19"/>
      <c r="B138" s="22" t="s">
        <v>497</v>
      </c>
      <c r="C138" s="22"/>
      <c r="D138" s="22"/>
      <c r="E138" s="22"/>
      <c r="F138" s="22"/>
      <c r="G138" s="22"/>
      <c r="H138" s="22"/>
      <c r="I138" s="16"/>
      <c r="J138" s="16"/>
      <c r="K138" s="16"/>
    </row>
    <row r="139" spans="1:11" ht="15" hidden="1" outlineLevel="1">
      <c r="A139" s="19"/>
      <c r="B139" s="22" t="s">
        <v>498</v>
      </c>
      <c r="C139" s="22"/>
      <c r="D139" s="22"/>
      <c r="E139" s="22"/>
      <c r="F139" s="22"/>
      <c r="G139" s="22"/>
      <c r="H139" s="22"/>
      <c r="I139" s="16"/>
      <c r="J139" s="16"/>
      <c r="K139" s="16"/>
    </row>
    <row r="140" spans="1:11" ht="36" hidden="1" outlineLevel="1">
      <c r="A140" s="23">
        <v>43498</v>
      </c>
      <c r="B140" s="24" t="s">
        <v>158</v>
      </c>
      <c r="C140" s="19" t="s">
        <v>311</v>
      </c>
      <c r="D140" s="19"/>
      <c r="E140" s="19"/>
      <c r="F140" s="19"/>
      <c r="G140" s="19" t="s">
        <v>311</v>
      </c>
      <c r="H140" s="19" t="s">
        <v>311</v>
      </c>
      <c r="I140" s="16"/>
      <c r="J140" s="16"/>
      <c r="K140" s="16"/>
    </row>
    <row r="141" spans="1:11" ht="15.75" collapsed="1">
      <c r="A141" s="173" t="s">
        <v>159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1:11" ht="15.75" hidden="1" outlineLevel="1">
      <c r="A142" s="193" t="s">
        <v>160</v>
      </c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</row>
    <row r="143" ht="3.75" customHeight="1" collapsed="1">
      <c r="A143" s="2"/>
    </row>
    <row r="144" spans="1:11" ht="15.75">
      <c r="A144" s="173" t="s">
        <v>374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ht="4.5" customHeight="1">
      <c r="A145" s="2"/>
    </row>
    <row r="146" spans="1:11" ht="48.75" customHeight="1">
      <c r="A146" s="173" t="s">
        <v>328</v>
      </c>
      <c r="B146" s="173"/>
      <c r="C146" s="272" t="s">
        <v>181</v>
      </c>
      <c r="D146" s="272"/>
      <c r="E146" s="272"/>
      <c r="F146" s="272"/>
      <c r="G146" s="272"/>
      <c r="H146" s="272"/>
      <c r="I146" s="272"/>
      <c r="J146" s="272"/>
      <c r="K146" s="272"/>
    </row>
    <row r="147" spans="1:11" ht="5.25" customHeight="1">
      <c r="A147" s="175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1:11" ht="15.75">
      <c r="A148" s="174" t="s">
        <v>380</v>
      </c>
      <c r="B148" s="174"/>
      <c r="C148" s="266" t="s">
        <v>232</v>
      </c>
      <c r="D148" s="266"/>
      <c r="E148" s="266"/>
      <c r="F148" s="266"/>
      <c r="G148" s="266"/>
      <c r="H148" s="266"/>
      <c r="I148" s="266"/>
      <c r="J148" s="266"/>
      <c r="K148" s="266"/>
    </row>
    <row r="149" spans="1:11" ht="6" customHeight="1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29.25" customHeight="1">
      <c r="A150" s="174" t="s">
        <v>381</v>
      </c>
      <c r="B150" s="174"/>
      <c r="C150" s="266" t="s">
        <v>233</v>
      </c>
      <c r="D150" s="266"/>
      <c r="E150" s="266"/>
      <c r="F150" s="266"/>
      <c r="G150" s="266"/>
      <c r="H150" s="266"/>
      <c r="I150" s="266"/>
      <c r="J150" s="266"/>
      <c r="K150" s="266"/>
    </row>
    <row r="151" spans="1:11" ht="3" customHeight="1">
      <c r="A151" s="11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1:11" ht="15.75">
      <c r="A152" s="174" t="s">
        <v>180</v>
      </c>
      <c r="B152" s="174"/>
      <c r="C152" s="266" t="s">
        <v>234</v>
      </c>
      <c r="D152" s="266"/>
      <c r="E152" s="266"/>
      <c r="F152" s="266"/>
      <c r="G152" s="266"/>
      <c r="H152" s="266"/>
      <c r="I152" s="266"/>
      <c r="J152" s="266"/>
      <c r="K152" s="266"/>
    </row>
    <row r="153" spans="1:11" ht="4.5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</row>
    <row r="154" spans="1:11" ht="15.75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41.25" customHeight="1">
      <c r="A155" s="317" t="str">
        <f>'1216090'!A126</f>
        <v>Начальник відділу планування та економічного аналізу</v>
      </c>
      <c r="B155" s="317"/>
      <c r="C155" s="197" t="s">
        <v>385</v>
      </c>
      <c r="D155" s="197"/>
      <c r="E155" s="197"/>
      <c r="F155" s="197"/>
      <c r="G155" s="57"/>
      <c r="H155" s="57"/>
      <c r="I155" s="195" t="str">
        <f>'1216090'!I126:K126</f>
        <v>Олена ЄРЬОМЕНКО</v>
      </c>
      <c r="J155" s="195"/>
      <c r="K155" s="195"/>
    </row>
    <row r="156" spans="1:11" ht="15.75" customHeight="1">
      <c r="A156" s="1"/>
      <c r="B156" s="35"/>
      <c r="C156" s="194" t="s">
        <v>386</v>
      </c>
      <c r="D156" s="194"/>
      <c r="E156" s="194"/>
      <c r="F156" s="194"/>
      <c r="G156" s="1"/>
      <c r="H156" s="1"/>
      <c r="I156" s="1"/>
      <c r="J156" s="171" t="s">
        <v>387</v>
      </c>
      <c r="K156" s="316"/>
    </row>
  </sheetData>
  <sheetProtection/>
  <mergeCells count="98">
    <mergeCell ref="C156:F156"/>
    <mergeCell ref="A150:B150"/>
    <mergeCell ref="B151:K151"/>
    <mergeCell ref="A152:B152"/>
    <mergeCell ref="C152:K152"/>
    <mergeCell ref="A153:K153"/>
    <mergeCell ref="C155:F155"/>
    <mergeCell ref="I155:K155"/>
    <mergeCell ref="A155:B155"/>
    <mergeCell ref="A112:K112"/>
    <mergeCell ref="A142:K142"/>
    <mergeCell ref="A146:B146"/>
    <mergeCell ref="C146:K146"/>
    <mergeCell ref="A136:H136"/>
    <mergeCell ref="C125:C126"/>
    <mergeCell ref="D118:D119"/>
    <mergeCell ref="E118:E119"/>
    <mergeCell ref="D125:D126"/>
    <mergeCell ref="E125:E126"/>
    <mergeCell ref="A147:K147"/>
    <mergeCell ref="A128:H128"/>
    <mergeCell ref="A131:H131"/>
    <mergeCell ref="A101:K101"/>
    <mergeCell ref="A103:K103"/>
    <mergeCell ref="F125:F126"/>
    <mergeCell ref="G125:G126"/>
    <mergeCell ref="A141:K141"/>
    <mergeCell ref="A144:K144"/>
    <mergeCell ref="A125:A126"/>
    <mergeCell ref="H125:H126"/>
    <mergeCell ref="A127:H127"/>
    <mergeCell ref="A9:K9"/>
    <mergeCell ref="I1:K1"/>
    <mergeCell ref="I2:K2"/>
    <mergeCell ref="A3:K3"/>
    <mergeCell ref="A4:K4"/>
    <mergeCell ref="A5:K5"/>
    <mergeCell ref="A6:K6"/>
    <mergeCell ref="A7:K7"/>
    <mergeCell ref="A8:K8"/>
    <mergeCell ref="I17:K17"/>
    <mergeCell ref="A10:K10"/>
    <mergeCell ref="A11:K11"/>
    <mergeCell ref="A12:K12"/>
    <mergeCell ref="A20:K20"/>
    <mergeCell ref="A23:K23"/>
    <mergeCell ref="A25:K25"/>
    <mergeCell ref="A13:K13"/>
    <mergeCell ref="A14:K14"/>
    <mergeCell ref="A15:K15"/>
    <mergeCell ref="A17:A18"/>
    <mergeCell ref="B17:B18"/>
    <mergeCell ref="C17:E17"/>
    <mergeCell ref="F17:H17"/>
    <mergeCell ref="A27:K27"/>
    <mergeCell ref="A28:K28"/>
    <mergeCell ref="A34:E34"/>
    <mergeCell ref="A41:E41"/>
    <mergeCell ref="A46:E46"/>
    <mergeCell ref="A48:K48"/>
    <mergeCell ref="A49:K49"/>
    <mergeCell ref="A50:A51"/>
    <mergeCell ref="B50:B51"/>
    <mergeCell ref="C50:E50"/>
    <mergeCell ref="F50:H50"/>
    <mergeCell ref="I50:K50"/>
    <mergeCell ref="A52:K52"/>
    <mergeCell ref="A56:K56"/>
    <mergeCell ref="A59:K59"/>
    <mergeCell ref="A62:K62"/>
    <mergeCell ref="A65:K65"/>
    <mergeCell ref="A66:K66"/>
    <mergeCell ref="A67:K67"/>
    <mergeCell ref="A70:K70"/>
    <mergeCell ref="A81:K81"/>
    <mergeCell ref="A83:K83"/>
    <mergeCell ref="A73:K73"/>
    <mergeCell ref="A76:K76"/>
    <mergeCell ref="A79:K79"/>
    <mergeCell ref="A80:K80"/>
    <mergeCell ref="I84:K84"/>
    <mergeCell ref="I85:K85"/>
    <mergeCell ref="A88:K88"/>
    <mergeCell ref="A91:K91"/>
    <mergeCell ref="A84:A86"/>
    <mergeCell ref="B84:B86"/>
    <mergeCell ref="C84:E85"/>
    <mergeCell ref="F84:H85"/>
    <mergeCell ref="A114:K114"/>
    <mergeCell ref="A148:B148"/>
    <mergeCell ref="C150:K150"/>
    <mergeCell ref="C148:K148"/>
    <mergeCell ref="F118:F119"/>
    <mergeCell ref="G118:G119"/>
    <mergeCell ref="H118:H119"/>
    <mergeCell ref="A124:H124"/>
    <mergeCell ref="A118:A119"/>
    <mergeCell ref="C118:C119"/>
  </mergeCells>
  <printOptions/>
  <pageMargins left="0.7480314960629921" right="0.35433070866141736" top="0.3937007874015748" bottom="0.3937007874015748" header="0.5118110236220472" footer="0.5118110236220472"/>
  <pageSetup fitToHeight="1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222"/>
  <sheetViews>
    <sheetView zoomScalePageLayoutView="0" workbookViewId="0" topLeftCell="A28">
      <selection activeCell="A44" sqref="A44"/>
    </sheetView>
  </sheetViews>
  <sheetFormatPr defaultColWidth="9.140625" defaultRowHeight="15" outlineLevelRow="1"/>
  <cols>
    <col min="2" max="2" width="23.8515625" style="0" customWidth="1"/>
    <col min="4" max="4" width="12.7109375" style="0" customWidth="1"/>
    <col min="7" max="7" width="12.8515625" style="0" customWidth="1"/>
    <col min="9" max="9" width="10.00390625" style="0" bestFit="1" customWidth="1"/>
    <col min="10" max="10" width="12.42187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9.7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0.7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30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333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274" t="s">
        <v>609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25" ht="17.25" customHeight="1">
      <c r="A13" s="242" t="s">
        <v>334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7873008</v>
      </c>
      <c r="D19" s="4">
        <v>3350000</v>
      </c>
      <c r="E19" s="4">
        <f>C19+D19</f>
        <v>11223008</v>
      </c>
      <c r="F19" s="4">
        <v>7850517</v>
      </c>
      <c r="G19" s="4">
        <v>3348000</v>
      </c>
      <c r="H19" s="4">
        <f>F19+G19</f>
        <v>11198517</v>
      </c>
      <c r="I19" s="4">
        <f>F19-C19</f>
        <v>-22491</v>
      </c>
      <c r="J19" s="6">
        <f>G19-D19</f>
        <v>-2000</v>
      </c>
      <c r="K19" s="6">
        <f>I19+J19</f>
        <v>-24491</v>
      </c>
    </row>
    <row r="20" spans="1:11" ht="27" customHeight="1">
      <c r="A20" s="215" t="s">
        <v>73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38.25">
      <c r="A22" s="26" t="s">
        <v>164</v>
      </c>
      <c r="B22" s="5" t="s">
        <v>335</v>
      </c>
      <c r="C22" s="4">
        <v>2932403</v>
      </c>
      <c r="D22" s="4"/>
      <c r="E22" s="4">
        <f>C22+D22</f>
        <v>2932403</v>
      </c>
      <c r="F22" s="4">
        <v>2909912</v>
      </c>
      <c r="G22" s="4"/>
      <c r="H22" s="4">
        <f>F22+G22</f>
        <v>2909912</v>
      </c>
      <c r="I22" s="4">
        <f>F22-C22</f>
        <v>-22491</v>
      </c>
      <c r="J22" s="4">
        <f>G22-D22</f>
        <v>0</v>
      </c>
      <c r="K22" s="4">
        <f>I22+J22</f>
        <v>-22491</v>
      </c>
    </row>
    <row r="23" spans="1:11" ht="43.5" customHeight="1">
      <c r="A23" s="215" t="s">
        <v>668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7"/>
    </row>
    <row r="24" spans="1:11" ht="51.75" customHeight="1">
      <c r="A24" s="26" t="s">
        <v>165</v>
      </c>
      <c r="B24" s="31" t="s">
        <v>336</v>
      </c>
      <c r="C24" s="4">
        <v>4940605</v>
      </c>
      <c r="D24" s="4"/>
      <c r="E24" s="4">
        <f>C24+D24</f>
        <v>4940605</v>
      </c>
      <c r="F24" s="4">
        <v>4940605</v>
      </c>
      <c r="G24" s="4"/>
      <c r="H24" s="4">
        <f>F24+G24</f>
        <v>4940605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30.75" customHeight="1">
      <c r="A25" s="215" t="s">
        <v>669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7"/>
    </row>
    <row r="26" spans="1:11" ht="38.25" outlineLevel="1">
      <c r="A26" s="26" t="s">
        <v>409</v>
      </c>
      <c r="B26" s="31" t="s">
        <v>459</v>
      </c>
      <c r="C26" s="4"/>
      <c r="D26" s="4">
        <v>3350000</v>
      </c>
      <c r="E26" s="4">
        <f>C26+D26</f>
        <v>3350000</v>
      </c>
      <c r="F26" s="4"/>
      <c r="G26" s="4">
        <v>3348000</v>
      </c>
      <c r="H26" s="4">
        <f>F26+G26</f>
        <v>3348000</v>
      </c>
      <c r="I26" s="4">
        <f>F26-C26</f>
        <v>0</v>
      </c>
      <c r="J26" s="4">
        <f>G26-D26</f>
        <v>-2000</v>
      </c>
      <c r="K26" s="4">
        <f>I26+J26</f>
        <v>-2000</v>
      </c>
    </row>
    <row r="27" spans="1:11" ht="25.5" customHeight="1" outlineLevel="1">
      <c r="A27" s="215" t="s">
        <v>670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7"/>
    </row>
    <row r="28" ht="15.75">
      <c r="A28" s="3"/>
    </row>
    <row r="29" spans="1:11" ht="15.75">
      <c r="A29" s="173" t="s">
        <v>257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2" ht="15.75" outlineLevel="1">
      <c r="A30" s="237" t="s">
        <v>146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59"/>
    </row>
    <row r="31" spans="1:12" ht="38.25" outlineLevel="1">
      <c r="A31" s="56" t="s">
        <v>243</v>
      </c>
      <c r="B31" s="56" t="s">
        <v>244</v>
      </c>
      <c r="C31" s="56" t="s">
        <v>245</v>
      </c>
      <c r="D31" s="56" t="s">
        <v>246</v>
      </c>
      <c r="E31" s="56" t="s">
        <v>247</v>
      </c>
      <c r="F31" s="59"/>
      <c r="G31" s="59"/>
      <c r="H31" s="59"/>
      <c r="I31" s="59"/>
      <c r="J31" s="59"/>
      <c r="K31" s="59"/>
      <c r="L31" s="59"/>
    </row>
    <row r="32" spans="1:12" ht="15" outlineLevel="1">
      <c r="A32" s="56" t="s">
        <v>251</v>
      </c>
      <c r="B32" s="65" t="s">
        <v>259</v>
      </c>
      <c r="C32" s="56" t="s">
        <v>260</v>
      </c>
      <c r="D32" s="56"/>
      <c r="E32" s="56" t="s">
        <v>260</v>
      </c>
      <c r="F32" s="59"/>
      <c r="G32" s="59"/>
      <c r="H32" s="59"/>
      <c r="I32" s="59"/>
      <c r="J32" s="59"/>
      <c r="K32" s="59"/>
      <c r="L32" s="59"/>
    </row>
    <row r="33" spans="1:12" ht="15" outlineLevel="1">
      <c r="A33" s="56" t="s">
        <v>253</v>
      </c>
      <c r="B33" s="65" t="s">
        <v>261</v>
      </c>
      <c r="C33" s="56" t="s">
        <v>253</v>
      </c>
      <c r="D33" s="56"/>
      <c r="E33" s="56" t="s">
        <v>253</v>
      </c>
      <c r="F33" s="59"/>
      <c r="G33" s="59"/>
      <c r="H33" s="59"/>
      <c r="I33" s="59"/>
      <c r="J33" s="59"/>
      <c r="K33" s="59"/>
      <c r="L33" s="59"/>
    </row>
    <row r="34" spans="1:12" ht="15" outlineLevel="1">
      <c r="A34" s="56" t="s">
        <v>255</v>
      </c>
      <c r="B34" s="65" t="s">
        <v>262</v>
      </c>
      <c r="C34" s="56" t="s">
        <v>260</v>
      </c>
      <c r="D34" s="56"/>
      <c r="E34" s="56" t="s">
        <v>260</v>
      </c>
      <c r="F34" s="59"/>
      <c r="G34" s="59"/>
      <c r="H34" s="59"/>
      <c r="I34" s="59"/>
      <c r="J34" s="59"/>
      <c r="K34" s="59"/>
      <c r="L34" s="59"/>
    </row>
    <row r="35" spans="1:12" ht="15" outlineLevel="1">
      <c r="A35" s="56" t="s">
        <v>263</v>
      </c>
      <c r="B35" s="65" t="s">
        <v>264</v>
      </c>
      <c r="C35" s="56" t="s">
        <v>260</v>
      </c>
      <c r="D35" s="56"/>
      <c r="E35" s="56" t="s">
        <v>260</v>
      </c>
      <c r="F35" s="59"/>
      <c r="G35" s="59"/>
      <c r="H35" s="59"/>
      <c r="I35" s="59"/>
      <c r="J35" s="59"/>
      <c r="K35" s="59"/>
      <c r="L35" s="59"/>
    </row>
    <row r="36" spans="1:12" ht="27" customHeight="1" outlineLevel="1">
      <c r="A36" s="211" t="s">
        <v>192</v>
      </c>
      <c r="B36" s="212"/>
      <c r="C36" s="212"/>
      <c r="D36" s="212"/>
      <c r="E36" s="213"/>
      <c r="F36" s="59"/>
      <c r="G36" s="59"/>
      <c r="H36" s="59"/>
      <c r="I36" s="59"/>
      <c r="J36" s="59"/>
      <c r="K36" s="59"/>
      <c r="L36" s="59"/>
    </row>
    <row r="37" spans="1:12" ht="15" outlineLevel="1">
      <c r="A37" s="56" t="s">
        <v>267</v>
      </c>
      <c r="B37" s="65" t="s">
        <v>268</v>
      </c>
      <c r="C37" s="88">
        <f>C42</f>
        <v>3348000</v>
      </c>
      <c r="D37" s="88">
        <f>D42</f>
        <v>3348000</v>
      </c>
      <c r="E37" s="56">
        <f>D37-C37</f>
        <v>0</v>
      </c>
      <c r="F37" s="59"/>
      <c r="G37" s="59"/>
      <c r="H37" s="59"/>
      <c r="I37" s="59"/>
      <c r="J37" s="59"/>
      <c r="K37" s="59"/>
      <c r="L37" s="59"/>
    </row>
    <row r="38" spans="1:12" ht="15" outlineLevel="1">
      <c r="A38" s="56" t="s">
        <v>253</v>
      </c>
      <c r="B38" s="65" t="s">
        <v>261</v>
      </c>
      <c r="C38" s="88"/>
      <c r="D38" s="88"/>
      <c r="E38" s="56" t="s">
        <v>253</v>
      </c>
      <c r="F38" s="59"/>
      <c r="G38" s="59"/>
      <c r="H38" s="59"/>
      <c r="I38" s="59"/>
      <c r="J38" s="59"/>
      <c r="K38" s="59"/>
      <c r="L38" s="59"/>
    </row>
    <row r="39" spans="1:12" ht="15" outlineLevel="1">
      <c r="A39" s="56" t="s">
        <v>269</v>
      </c>
      <c r="B39" s="65" t="s">
        <v>270</v>
      </c>
      <c r="C39" s="88"/>
      <c r="D39" s="88"/>
      <c r="E39" s="56" t="s">
        <v>253</v>
      </c>
      <c r="F39" s="59"/>
      <c r="G39" s="59"/>
      <c r="H39" s="59"/>
      <c r="I39" s="59"/>
      <c r="J39" s="59"/>
      <c r="K39" s="59"/>
      <c r="L39" s="59"/>
    </row>
    <row r="40" spans="1:12" ht="15" outlineLevel="1">
      <c r="A40" s="56" t="s">
        <v>271</v>
      </c>
      <c r="B40" s="65" t="s">
        <v>273</v>
      </c>
      <c r="C40" s="56"/>
      <c r="D40" s="56"/>
      <c r="E40" s="56" t="s">
        <v>253</v>
      </c>
      <c r="F40" s="59"/>
      <c r="G40" s="59"/>
      <c r="H40" s="59"/>
      <c r="I40" s="59"/>
      <c r="J40" s="59"/>
      <c r="K40" s="59"/>
      <c r="L40" s="59"/>
    </row>
    <row r="41" spans="1:12" ht="15" outlineLevel="1">
      <c r="A41" s="56" t="s">
        <v>274</v>
      </c>
      <c r="B41" s="65" t="s">
        <v>275</v>
      </c>
      <c r="C41" s="56"/>
      <c r="D41" s="56"/>
      <c r="E41" s="56" t="s">
        <v>253</v>
      </c>
      <c r="F41" s="59"/>
      <c r="G41" s="59"/>
      <c r="H41" s="59"/>
      <c r="I41" s="59"/>
      <c r="J41" s="59"/>
      <c r="K41" s="59"/>
      <c r="L41" s="59"/>
    </row>
    <row r="42" spans="1:12" ht="15" outlineLevel="1">
      <c r="A42" s="56" t="s">
        <v>276</v>
      </c>
      <c r="B42" s="65" t="s">
        <v>277</v>
      </c>
      <c r="C42" s="56">
        <f>G19</f>
        <v>3348000</v>
      </c>
      <c r="D42" s="56">
        <f>G19</f>
        <v>3348000</v>
      </c>
      <c r="E42" s="56">
        <f>D42-C42</f>
        <v>0</v>
      </c>
      <c r="F42" s="59"/>
      <c r="G42" s="59"/>
      <c r="H42" s="59"/>
      <c r="I42" s="59"/>
      <c r="J42" s="59"/>
      <c r="K42" s="59"/>
      <c r="L42" s="59"/>
    </row>
    <row r="43" spans="1:12" ht="15" outlineLevel="1">
      <c r="A43" s="222" t="s">
        <v>193</v>
      </c>
      <c r="B43" s="223"/>
      <c r="C43" s="223"/>
      <c r="D43" s="223"/>
      <c r="E43" s="224"/>
      <c r="F43" s="59"/>
      <c r="G43" s="59"/>
      <c r="H43" s="59"/>
      <c r="I43" s="59"/>
      <c r="J43" s="59"/>
      <c r="K43" s="59"/>
      <c r="L43" s="59"/>
    </row>
    <row r="44" spans="1:12" ht="15" outlineLevel="1">
      <c r="A44" s="56" t="s">
        <v>278</v>
      </c>
      <c r="B44" s="65" t="s">
        <v>279</v>
      </c>
      <c r="C44" s="56" t="s">
        <v>260</v>
      </c>
      <c r="D44" s="56">
        <f>SUM(D46:D47)</f>
        <v>0</v>
      </c>
      <c r="E44" s="56" t="s">
        <v>253</v>
      </c>
      <c r="F44" s="59"/>
      <c r="G44" s="59"/>
      <c r="H44" s="59"/>
      <c r="I44" s="59"/>
      <c r="J44" s="59"/>
      <c r="K44" s="59"/>
      <c r="L44" s="59"/>
    </row>
    <row r="45" spans="1:12" ht="15" outlineLevel="1">
      <c r="A45" s="56" t="s">
        <v>253</v>
      </c>
      <c r="B45" s="65" t="s">
        <v>261</v>
      </c>
      <c r="C45" s="56" t="s">
        <v>253</v>
      </c>
      <c r="D45" s="56"/>
      <c r="E45" s="56" t="s">
        <v>253</v>
      </c>
      <c r="F45" s="59"/>
      <c r="G45" s="59"/>
      <c r="H45" s="59"/>
      <c r="I45" s="59"/>
      <c r="J45" s="59"/>
      <c r="K45" s="59"/>
      <c r="L45" s="59"/>
    </row>
    <row r="46" spans="1:12" ht="15" outlineLevel="1">
      <c r="A46" s="56" t="s">
        <v>280</v>
      </c>
      <c r="B46" s="65" t="s">
        <v>262</v>
      </c>
      <c r="C46" s="56" t="s">
        <v>260</v>
      </c>
      <c r="D46" s="56"/>
      <c r="E46" s="56" t="s">
        <v>253</v>
      </c>
      <c r="F46" s="59"/>
      <c r="G46" s="59"/>
      <c r="H46" s="59"/>
      <c r="I46" s="59"/>
      <c r="J46" s="59"/>
      <c r="K46" s="59"/>
      <c r="L46" s="59"/>
    </row>
    <row r="47" spans="1:12" ht="15" outlineLevel="1">
      <c r="A47" s="56" t="s">
        <v>281</v>
      </c>
      <c r="B47" s="65" t="s">
        <v>264</v>
      </c>
      <c r="C47" s="56" t="s">
        <v>260</v>
      </c>
      <c r="D47" s="56">
        <f>C42-D42</f>
        <v>0</v>
      </c>
      <c r="E47" s="56" t="s">
        <v>253</v>
      </c>
      <c r="F47" s="59"/>
      <c r="G47" s="59"/>
      <c r="H47" s="59"/>
      <c r="I47" s="59"/>
      <c r="J47" s="59"/>
      <c r="K47" s="59"/>
      <c r="L47" s="59"/>
    </row>
    <row r="48" spans="1:12" ht="30" customHeight="1" outlineLevel="1">
      <c r="A48" s="211" t="s">
        <v>695</v>
      </c>
      <c r="B48" s="212"/>
      <c r="C48" s="212"/>
      <c r="D48" s="212"/>
      <c r="E48" s="213"/>
      <c r="F48" s="59"/>
      <c r="G48" s="59"/>
      <c r="H48" s="59"/>
      <c r="I48" s="59"/>
      <c r="J48" s="59"/>
      <c r="K48" s="59"/>
      <c r="L48" s="59"/>
    </row>
    <row r="49" ht="15.75">
      <c r="A49" s="3"/>
    </row>
    <row r="50" spans="1:11" ht="15.75">
      <c r="A50" s="173" t="s">
        <v>282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1:11" ht="15.75">
      <c r="A51" s="221" t="s">
        <v>147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ht="28.5" customHeight="1">
      <c r="A52" s="176" t="s">
        <v>243</v>
      </c>
      <c r="B52" s="176" t="s">
        <v>244</v>
      </c>
      <c r="C52" s="202" t="s">
        <v>284</v>
      </c>
      <c r="D52" s="203"/>
      <c r="E52" s="204"/>
      <c r="F52" s="202" t="s">
        <v>246</v>
      </c>
      <c r="G52" s="203"/>
      <c r="H52" s="204"/>
      <c r="I52" s="202" t="s">
        <v>247</v>
      </c>
      <c r="J52" s="203"/>
      <c r="K52" s="204"/>
    </row>
    <row r="53" spans="1:11" ht="25.5">
      <c r="A53" s="177"/>
      <c r="B53" s="177"/>
      <c r="C53" s="4" t="s">
        <v>248</v>
      </c>
      <c r="D53" s="4" t="s">
        <v>249</v>
      </c>
      <c r="E53" s="4" t="s">
        <v>250</v>
      </c>
      <c r="F53" s="4" t="s">
        <v>248</v>
      </c>
      <c r="G53" s="4" t="s">
        <v>249</v>
      </c>
      <c r="H53" s="4" t="s">
        <v>250</v>
      </c>
      <c r="I53" s="4" t="s">
        <v>248</v>
      </c>
      <c r="J53" s="4" t="s">
        <v>249</v>
      </c>
      <c r="K53" s="4" t="s">
        <v>250</v>
      </c>
    </row>
    <row r="54" spans="1:11" ht="14.25" customHeight="1">
      <c r="A54" s="239" t="str">
        <f>B22</f>
        <v>Забезпечення утримання об'єктів транспортної інфраструктури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1"/>
    </row>
    <row r="55" spans="1:11" ht="14.25" customHeight="1" hidden="1" outlineLevel="1">
      <c r="A55" s="4" t="s">
        <v>251</v>
      </c>
      <c r="B55" s="27" t="s">
        <v>285</v>
      </c>
      <c r="C55" s="4" t="s">
        <v>253</v>
      </c>
      <c r="D55" s="4" t="s">
        <v>253</v>
      </c>
      <c r="E55" s="4" t="s">
        <v>253</v>
      </c>
      <c r="F55" s="4" t="s">
        <v>253</v>
      </c>
      <c r="G55" s="4" t="s">
        <v>253</v>
      </c>
      <c r="H55" s="4" t="s">
        <v>253</v>
      </c>
      <c r="I55" s="4" t="s">
        <v>253</v>
      </c>
      <c r="J55" s="4" t="s">
        <v>253</v>
      </c>
      <c r="K55" s="4" t="s">
        <v>253</v>
      </c>
    </row>
    <row r="56" spans="1:11" ht="15" hidden="1" outlineLevel="1">
      <c r="A56" s="4"/>
      <c r="B56" s="5" t="s">
        <v>337</v>
      </c>
      <c r="C56" s="4">
        <v>2932403</v>
      </c>
      <c r="D56" s="4"/>
      <c r="E56" s="4">
        <f aca="true" t="shared" si="0" ref="E56:E62">C56+D56</f>
        <v>2932403</v>
      </c>
      <c r="F56" s="4">
        <f>SUM(F57:F62)</f>
        <v>2909912</v>
      </c>
      <c r="G56" s="4"/>
      <c r="H56" s="4">
        <f aca="true" t="shared" si="1" ref="H56:H62">F56+G56</f>
        <v>2909912</v>
      </c>
      <c r="I56" s="4">
        <f aca="true" t="shared" si="2" ref="I56:J60">F56-C56</f>
        <v>-22491</v>
      </c>
      <c r="J56" s="4">
        <f t="shared" si="2"/>
        <v>0</v>
      </c>
      <c r="K56" s="4">
        <f aca="true" t="shared" si="3" ref="K56:K62">I56+J56</f>
        <v>-22491</v>
      </c>
    </row>
    <row r="57" spans="1:11" ht="15" hidden="1" outlineLevel="1">
      <c r="A57" s="47"/>
      <c r="B57" s="5" t="s">
        <v>338</v>
      </c>
      <c r="C57" s="14">
        <v>2506814</v>
      </c>
      <c r="D57" s="4"/>
      <c r="E57" s="4">
        <f t="shared" si="0"/>
        <v>2506814</v>
      </c>
      <c r="F57" s="4">
        <v>2506814</v>
      </c>
      <c r="G57" s="14"/>
      <c r="H57" s="4">
        <f t="shared" si="1"/>
        <v>2506814</v>
      </c>
      <c r="I57" s="4">
        <f t="shared" si="2"/>
        <v>0</v>
      </c>
      <c r="J57" s="4">
        <f t="shared" si="2"/>
        <v>0</v>
      </c>
      <c r="K57" s="4">
        <f t="shared" si="3"/>
        <v>0</v>
      </c>
    </row>
    <row r="58" spans="1:11" ht="25.5" hidden="1" outlineLevel="1">
      <c r="A58" s="47"/>
      <c r="B58" s="5" t="s">
        <v>339</v>
      </c>
      <c r="C58" s="14">
        <v>309721</v>
      </c>
      <c r="D58" s="4"/>
      <c r="E58" s="4">
        <f t="shared" si="0"/>
        <v>309721</v>
      </c>
      <c r="F58" s="4">
        <v>308694</v>
      </c>
      <c r="G58" s="14"/>
      <c r="H58" s="4">
        <f t="shared" si="1"/>
        <v>308694</v>
      </c>
      <c r="I58" s="4">
        <f t="shared" si="2"/>
        <v>-1027</v>
      </c>
      <c r="J58" s="4">
        <f t="shared" si="2"/>
        <v>0</v>
      </c>
      <c r="K58" s="4">
        <f t="shared" si="3"/>
        <v>-1027</v>
      </c>
    </row>
    <row r="59" spans="1:11" ht="25.5" hidden="1" outlineLevel="1">
      <c r="A59" s="47"/>
      <c r="B59" s="5" t="s">
        <v>340</v>
      </c>
      <c r="C59" s="14">
        <v>42451</v>
      </c>
      <c r="D59" s="4"/>
      <c r="E59" s="4">
        <f t="shared" si="0"/>
        <v>42451</v>
      </c>
      <c r="F59" s="4">
        <v>20988</v>
      </c>
      <c r="G59" s="14"/>
      <c r="H59" s="4">
        <f t="shared" si="1"/>
        <v>20988</v>
      </c>
      <c r="I59" s="4">
        <f t="shared" si="2"/>
        <v>-21463</v>
      </c>
      <c r="J59" s="4">
        <f t="shared" si="2"/>
        <v>0</v>
      </c>
      <c r="K59" s="4">
        <f t="shared" si="3"/>
        <v>-21463</v>
      </c>
    </row>
    <row r="60" spans="1:11" ht="25.5" hidden="1" outlineLevel="1">
      <c r="A60" s="47"/>
      <c r="B60" s="5" t="s">
        <v>341</v>
      </c>
      <c r="C60" s="14">
        <v>73417</v>
      </c>
      <c r="D60" s="4"/>
      <c r="E60" s="4">
        <f t="shared" si="0"/>
        <v>73417</v>
      </c>
      <c r="F60" s="4">
        <v>73416</v>
      </c>
      <c r="G60" s="14"/>
      <c r="H60" s="4">
        <f t="shared" si="1"/>
        <v>73416</v>
      </c>
      <c r="I60" s="4">
        <f t="shared" si="2"/>
        <v>-1</v>
      </c>
      <c r="J60" s="4">
        <f t="shared" si="2"/>
        <v>0</v>
      </c>
      <c r="K60" s="4">
        <f t="shared" si="3"/>
        <v>-1</v>
      </c>
    </row>
    <row r="61" spans="1:11" ht="15" hidden="1" outlineLevel="1">
      <c r="A61" s="47"/>
      <c r="B61" s="5"/>
      <c r="C61" s="14"/>
      <c r="D61" s="4"/>
      <c r="E61" s="4">
        <f t="shared" si="0"/>
        <v>0</v>
      </c>
      <c r="F61" s="4"/>
      <c r="G61" s="14"/>
      <c r="H61" s="4">
        <f t="shared" si="1"/>
        <v>0</v>
      </c>
      <c r="I61" s="4">
        <f>F61-C61</f>
        <v>0</v>
      </c>
      <c r="J61" s="4">
        <f>G61-D61</f>
        <v>0</v>
      </c>
      <c r="K61" s="4">
        <f t="shared" si="3"/>
        <v>0</v>
      </c>
    </row>
    <row r="62" spans="1:11" ht="15" hidden="1" outlineLevel="1">
      <c r="A62" s="47"/>
      <c r="B62" s="5"/>
      <c r="C62" s="14"/>
      <c r="D62" s="4"/>
      <c r="E62" s="4">
        <f t="shared" si="0"/>
        <v>0</v>
      </c>
      <c r="F62" s="4"/>
      <c r="G62" s="14"/>
      <c r="H62" s="4">
        <f t="shared" si="1"/>
        <v>0</v>
      </c>
      <c r="I62" s="4">
        <f>F62-C62</f>
        <v>0</v>
      </c>
      <c r="J62" s="4">
        <f>G62-D62</f>
        <v>0</v>
      </c>
      <c r="K62" s="4">
        <f t="shared" si="3"/>
        <v>0</v>
      </c>
    </row>
    <row r="63" spans="1:12" ht="44.25" customHeight="1" hidden="1" outlineLevel="1">
      <c r="A63" s="215"/>
      <c r="B63" s="216"/>
      <c r="C63" s="216"/>
      <c r="D63" s="216"/>
      <c r="E63" s="216"/>
      <c r="F63" s="216"/>
      <c r="G63" s="216"/>
      <c r="H63" s="216"/>
      <c r="I63" s="216"/>
      <c r="J63" s="216"/>
      <c r="K63" s="217"/>
      <c r="L63" s="42"/>
    </row>
    <row r="64" spans="1:11" ht="14.25" customHeight="1" collapsed="1">
      <c r="A64" s="4" t="s">
        <v>308</v>
      </c>
      <c r="B64" s="27" t="s">
        <v>287</v>
      </c>
      <c r="C64" s="4" t="s">
        <v>253</v>
      </c>
      <c r="D64" s="4" t="s">
        <v>253</v>
      </c>
      <c r="E64" s="4" t="s">
        <v>253</v>
      </c>
      <c r="F64" s="4" t="s">
        <v>253</v>
      </c>
      <c r="G64" s="4" t="s">
        <v>253</v>
      </c>
      <c r="H64" s="4" t="s">
        <v>253</v>
      </c>
      <c r="I64" s="4" t="s">
        <v>253</v>
      </c>
      <c r="J64" s="4" t="s">
        <v>253</v>
      </c>
      <c r="K64" s="4" t="s">
        <v>253</v>
      </c>
    </row>
    <row r="65" spans="1:11" ht="25.5">
      <c r="A65" s="4"/>
      <c r="B65" s="5" t="s">
        <v>128</v>
      </c>
      <c r="C65" s="4">
        <v>223.3</v>
      </c>
      <c r="D65" s="4"/>
      <c r="E65" s="4">
        <f aca="true" t="shared" si="4" ref="E65:E70">C65+D65</f>
        <v>223.3</v>
      </c>
      <c r="F65" s="4">
        <v>223.3</v>
      </c>
      <c r="G65" s="4"/>
      <c r="H65" s="4">
        <f aca="true" t="shared" si="5" ref="H65:H70">F65+G65</f>
        <v>223.3</v>
      </c>
      <c r="I65" s="4">
        <f aca="true" t="shared" si="6" ref="I65:I70">F65-C65</f>
        <v>0</v>
      </c>
      <c r="J65" s="4"/>
      <c r="K65" s="4">
        <f aca="true" t="shared" si="7" ref="K65:K70">I65+J65</f>
        <v>0</v>
      </c>
    </row>
    <row r="66" spans="1:11" ht="38.25">
      <c r="A66" s="4"/>
      <c r="B66" s="5" t="s">
        <v>129</v>
      </c>
      <c r="C66" s="4">
        <v>7</v>
      </c>
      <c r="D66" s="4"/>
      <c r="E66" s="4">
        <f t="shared" si="4"/>
        <v>7</v>
      </c>
      <c r="F66" s="4">
        <v>7</v>
      </c>
      <c r="G66" s="4"/>
      <c r="H66" s="4">
        <f t="shared" si="5"/>
        <v>7</v>
      </c>
      <c r="I66" s="4">
        <f t="shared" si="6"/>
        <v>0</v>
      </c>
      <c r="J66" s="4"/>
      <c r="K66" s="4">
        <f t="shared" si="7"/>
        <v>0</v>
      </c>
    </row>
    <row r="67" spans="1:11" ht="38.25">
      <c r="A67" s="4"/>
      <c r="B67" s="5" t="s">
        <v>130</v>
      </c>
      <c r="C67" s="4">
        <v>12</v>
      </c>
      <c r="D67" s="4"/>
      <c r="E67" s="4">
        <f t="shared" si="4"/>
        <v>12</v>
      </c>
      <c r="F67" s="4">
        <v>6.319</v>
      </c>
      <c r="G67" s="4"/>
      <c r="H67" s="4">
        <f t="shared" si="5"/>
        <v>6.319</v>
      </c>
      <c r="I67" s="4">
        <f t="shared" si="6"/>
        <v>-5.681</v>
      </c>
      <c r="J67" s="4"/>
      <c r="K67" s="4">
        <f t="shared" si="7"/>
        <v>-5.681</v>
      </c>
    </row>
    <row r="68" spans="1:11" ht="25.5">
      <c r="A68" s="4"/>
      <c r="B68" s="5" t="s">
        <v>131</v>
      </c>
      <c r="C68" s="4">
        <v>723</v>
      </c>
      <c r="D68" s="4"/>
      <c r="E68" s="4">
        <f t="shared" si="4"/>
        <v>723</v>
      </c>
      <c r="F68" s="4">
        <v>723</v>
      </c>
      <c r="G68" s="4"/>
      <c r="H68" s="4">
        <f t="shared" si="5"/>
        <v>723</v>
      </c>
      <c r="I68" s="4">
        <f t="shared" si="6"/>
        <v>0</v>
      </c>
      <c r="J68" s="4"/>
      <c r="K68" s="4">
        <f t="shared" si="7"/>
        <v>0</v>
      </c>
    </row>
    <row r="69" spans="1:11" ht="51">
      <c r="A69" s="4"/>
      <c r="B69" s="5" t="s">
        <v>132</v>
      </c>
      <c r="C69" s="4">
        <v>1543.9</v>
      </c>
      <c r="D69" s="4"/>
      <c r="E69" s="4">
        <f t="shared" si="4"/>
        <v>1543.9</v>
      </c>
      <c r="F69" s="4">
        <v>1543.9</v>
      </c>
      <c r="G69" s="4"/>
      <c r="H69" s="4">
        <f t="shared" si="5"/>
        <v>1543.9</v>
      </c>
      <c r="I69" s="4">
        <f t="shared" si="6"/>
        <v>0</v>
      </c>
      <c r="J69" s="4"/>
      <c r="K69" s="4">
        <f t="shared" si="7"/>
        <v>0</v>
      </c>
    </row>
    <row r="70" spans="1:11" ht="25.5" hidden="1" outlineLevel="1">
      <c r="A70" s="4"/>
      <c r="B70" s="5" t="s">
        <v>133</v>
      </c>
      <c r="C70" s="4"/>
      <c r="D70" s="4"/>
      <c r="E70" s="4">
        <f t="shared" si="4"/>
        <v>0</v>
      </c>
      <c r="F70" s="4"/>
      <c r="G70" s="4"/>
      <c r="H70" s="4">
        <f t="shared" si="5"/>
        <v>0</v>
      </c>
      <c r="I70" s="4">
        <f t="shared" si="6"/>
        <v>0</v>
      </c>
      <c r="J70" s="4"/>
      <c r="K70" s="4">
        <f t="shared" si="7"/>
        <v>0</v>
      </c>
    </row>
    <row r="71" spans="1:11" ht="27" customHeight="1" collapsed="1">
      <c r="A71" s="215" t="s">
        <v>671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1:11" ht="13.5" customHeight="1">
      <c r="A72" s="4" t="s">
        <v>317</v>
      </c>
      <c r="B72" s="27" t="s">
        <v>288</v>
      </c>
      <c r="C72" s="4" t="s">
        <v>253</v>
      </c>
      <c r="D72" s="4" t="s">
        <v>253</v>
      </c>
      <c r="E72" s="4" t="s">
        <v>253</v>
      </c>
      <c r="F72" s="4" t="s">
        <v>253</v>
      </c>
      <c r="G72" s="4" t="s">
        <v>253</v>
      </c>
      <c r="H72" s="4" t="s">
        <v>253</v>
      </c>
      <c r="I72" s="4" t="s">
        <v>253</v>
      </c>
      <c r="J72" s="4" t="s">
        <v>253</v>
      </c>
      <c r="K72" s="4" t="s">
        <v>253</v>
      </c>
    </row>
    <row r="73" spans="1:11" ht="36.75" customHeight="1">
      <c r="A73" s="4"/>
      <c r="B73" s="5" t="s">
        <v>134</v>
      </c>
      <c r="C73" s="4">
        <v>11226.2</v>
      </c>
      <c r="D73" s="49"/>
      <c r="E73" s="4">
        <f aca="true" t="shared" si="8" ref="E73:E78">C73+D73</f>
        <v>11226.2</v>
      </c>
      <c r="F73" s="4">
        <v>11226.2</v>
      </c>
      <c r="G73" s="49"/>
      <c r="H73" s="4">
        <f aca="true" t="shared" si="9" ref="H73:H78">F73+G73</f>
        <v>11226.2</v>
      </c>
      <c r="I73" s="53">
        <f aca="true" t="shared" si="10" ref="I73:J77">F73-C73</f>
        <v>0</v>
      </c>
      <c r="J73" s="53">
        <f t="shared" si="10"/>
        <v>0</v>
      </c>
      <c r="K73" s="53">
        <f aca="true" t="shared" si="11" ref="K73:K78">I73+J73</f>
        <v>0</v>
      </c>
    </row>
    <row r="74" spans="1:11" ht="38.25">
      <c r="A74" s="4"/>
      <c r="B74" s="5" t="s">
        <v>135</v>
      </c>
      <c r="C74" s="53">
        <v>44245.9</v>
      </c>
      <c r="D74" s="53"/>
      <c r="E74" s="53">
        <f t="shared" si="8"/>
        <v>44245.9</v>
      </c>
      <c r="F74" s="53">
        <v>44099.1</v>
      </c>
      <c r="G74" s="53"/>
      <c r="H74" s="53">
        <f t="shared" si="9"/>
        <v>44099.1</v>
      </c>
      <c r="I74" s="49">
        <f t="shared" si="10"/>
        <v>-146.8000000000029</v>
      </c>
      <c r="J74" s="53">
        <f t="shared" si="10"/>
        <v>0</v>
      </c>
      <c r="K74" s="49">
        <f t="shared" si="11"/>
        <v>-146.8000000000029</v>
      </c>
    </row>
    <row r="75" spans="1:11" ht="41.25" customHeight="1">
      <c r="A75" s="4"/>
      <c r="B75" s="5" t="s">
        <v>136</v>
      </c>
      <c r="C75" s="4">
        <v>3.537583</v>
      </c>
      <c r="D75" s="49"/>
      <c r="E75" s="4">
        <f t="shared" si="8"/>
        <v>3.537583</v>
      </c>
      <c r="F75" s="4">
        <v>3.32141</v>
      </c>
      <c r="G75" s="49"/>
      <c r="H75" s="4">
        <f t="shared" si="9"/>
        <v>3.32141</v>
      </c>
      <c r="I75" s="51">
        <f t="shared" si="10"/>
        <v>-0.21617299999999995</v>
      </c>
      <c r="J75" s="53">
        <f t="shared" si="10"/>
        <v>0</v>
      </c>
      <c r="K75" s="51">
        <f t="shared" si="11"/>
        <v>-0.21617299999999995</v>
      </c>
    </row>
    <row r="76" spans="1:11" ht="38.25">
      <c r="A76" s="4"/>
      <c r="B76" s="5" t="s">
        <v>525</v>
      </c>
      <c r="C76" s="53">
        <v>101.5</v>
      </c>
      <c r="D76" s="53"/>
      <c r="E76" s="53">
        <f t="shared" si="8"/>
        <v>101.5</v>
      </c>
      <c r="F76" s="53">
        <v>101.5</v>
      </c>
      <c r="G76" s="53"/>
      <c r="H76" s="53">
        <f t="shared" si="9"/>
        <v>101.5</v>
      </c>
      <c r="I76" s="53">
        <f t="shared" si="10"/>
        <v>0</v>
      </c>
      <c r="J76" s="53">
        <f t="shared" si="10"/>
        <v>0</v>
      </c>
      <c r="K76" s="53">
        <f t="shared" si="11"/>
        <v>0</v>
      </c>
    </row>
    <row r="77" spans="1:11" ht="51">
      <c r="A77" s="4"/>
      <c r="B77" s="5" t="s">
        <v>343</v>
      </c>
      <c r="C77" s="53">
        <v>1899.3</v>
      </c>
      <c r="D77" s="53"/>
      <c r="E77" s="53">
        <f t="shared" si="8"/>
        <v>1899.3</v>
      </c>
      <c r="F77" s="53">
        <v>1884.8</v>
      </c>
      <c r="G77" s="53"/>
      <c r="H77" s="53">
        <f t="shared" si="9"/>
        <v>1884.8</v>
      </c>
      <c r="I77" s="53">
        <v>-14.6</v>
      </c>
      <c r="J77" s="53">
        <f t="shared" si="10"/>
        <v>0</v>
      </c>
      <c r="K77" s="53">
        <f t="shared" si="11"/>
        <v>-14.6</v>
      </c>
    </row>
    <row r="78" spans="1:11" ht="38.25" hidden="1" outlineLevel="1">
      <c r="A78" s="4"/>
      <c r="B78" s="5" t="s">
        <v>526</v>
      </c>
      <c r="C78" s="53"/>
      <c r="D78" s="53"/>
      <c r="E78" s="53">
        <f t="shared" si="8"/>
        <v>0</v>
      </c>
      <c r="F78" s="53"/>
      <c r="G78" s="53"/>
      <c r="H78" s="53">
        <f t="shared" si="9"/>
        <v>0</v>
      </c>
      <c r="I78" s="49">
        <f>F78-C78</f>
        <v>0</v>
      </c>
      <c r="J78" s="49">
        <f>G78-D78</f>
        <v>0</v>
      </c>
      <c r="K78" s="49">
        <f t="shared" si="11"/>
        <v>0</v>
      </c>
    </row>
    <row r="79" spans="1:12" ht="45.75" customHeight="1" collapsed="1">
      <c r="A79" s="215" t="s">
        <v>74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7"/>
      <c r="L79" s="29"/>
    </row>
    <row r="80" spans="1:11" ht="15">
      <c r="A80" s="4" t="s">
        <v>405</v>
      </c>
      <c r="B80" s="30" t="s">
        <v>175</v>
      </c>
      <c r="C80" s="14"/>
      <c r="D80" s="4"/>
      <c r="E80" s="4"/>
      <c r="F80" s="28"/>
      <c r="G80" s="4"/>
      <c r="H80" s="4"/>
      <c r="I80" s="4"/>
      <c r="J80" s="4"/>
      <c r="K80" s="15"/>
    </row>
    <row r="81" spans="1:11" ht="51.75" customHeight="1">
      <c r="A81" s="4"/>
      <c r="B81" s="31" t="s">
        <v>346</v>
      </c>
      <c r="C81" s="14">
        <v>100</v>
      </c>
      <c r="D81" s="4"/>
      <c r="E81" s="4">
        <f>C81+D81</f>
        <v>100</v>
      </c>
      <c r="F81" s="4">
        <v>100</v>
      </c>
      <c r="G81" s="4"/>
      <c r="H81" s="4">
        <f>F81+G81</f>
        <v>100</v>
      </c>
      <c r="I81" s="4">
        <f aca="true" t="shared" si="12" ref="I81:J85">F81-C81</f>
        <v>0</v>
      </c>
      <c r="J81" s="49">
        <f t="shared" si="12"/>
        <v>0</v>
      </c>
      <c r="K81" s="4">
        <f>I81+J81</f>
        <v>0</v>
      </c>
    </row>
    <row r="82" spans="1:11" ht="53.25" customHeight="1">
      <c r="A82" s="4"/>
      <c r="B82" s="31" t="s">
        <v>344</v>
      </c>
      <c r="C82" s="14">
        <v>100</v>
      </c>
      <c r="D82" s="4"/>
      <c r="E82" s="4">
        <f>C82+D82</f>
        <v>100</v>
      </c>
      <c r="F82" s="4">
        <v>100</v>
      </c>
      <c r="G82" s="4"/>
      <c r="H82" s="4">
        <f>F82+G82</f>
        <v>100</v>
      </c>
      <c r="I82" s="4">
        <f t="shared" si="12"/>
        <v>0</v>
      </c>
      <c r="J82" s="49">
        <f t="shared" si="12"/>
        <v>0</v>
      </c>
      <c r="K82" s="4">
        <f>I82+J82</f>
        <v>0</v>
      </c>
    </row>
    <row r="83" spans="1:11" ht="54.75" customHeight="1">
      <c r="A83" s="4"/>
      <c r="B83" s="31" t="s">
        <v>345</v>
      </c>
      <c r="C83" s="14">
        <v>100.5</v>
      </c>
      <c r="D83" s="4"/>
      <c r="E83" s="4">
        <f>C83+D83</f>
        <v>100.5</v>
      </c>
      <c r="F83" s="4">
        <v>98.4</v>
      </c>
      <c r="G83" s="4"/>
      <c r="H83" s="4">
        <f>F83+G83</f>
        <v>98.4</v>
      </c>
      <c r="I83" s="53">
        <f t="shared" si="12"/>
        <v>-2.0999999999999943</v>
      </c>
      <c r="J83" s="49">
        <f t="shared" si="12"/>
        <v>0</v>
      </c>
      <c r="K83" s="53">
        <f>I83+J83</f>
        <v>-2.0999999999999943</v>
      </c>
    </row>
    <row r="84" spans="1:11" ht="54" customHeight="1">
      <c r="A84" s="4"/>
      <c r="B84" s="31" t="s">
        <v>347</v>
      </c>
      <c r="C84" s="14">
        <v>100</v>
      </c>
      <c r="D84" s="4"/>
      <c r="E84" s="4">
        <f>C84+D84</f>
        <v>100</v>
      </c>
      <c r="F84" s="4">
        <v>100</v>
      </c>
      <c r="G84" s="4"/>
      <c r="H84" s="4">
        <f>F84+G84</f>
        <v>100</v>
      </c>
      <c r="I84" s="4">
        <f t="shared" si="12"/>
        <v>0</v>
      </c>
      <c r="J84" s="49">
        <f t="shared" si="12"/>
        <v>0</v>
      </c>
      <c r="K84" s="4">
        <f>I84+J84</f>
        <v>0</v>
      </c>
    </row>
    <row r="85" spans="1:11" ht="69" customHeight="1">
      <c r="A85" s="4"/>
      <c r="B85" s="31" t="s">
        <v>348</v>
      </c>
      <c r="C85" s="14">
        <v>100</v>
      </c>
      <c r="D85" s="4"/>
      <c r="E85" s="4">
        <f>C85+D85</f>
        <v>100</v>
      </c>
      <c r="F85" s="4">
        <v>100</v>
      </c>
      <c r="G85" s="4"/>
      <c r="H85" s="4">
        <f>F85+G85</f>
        <v>100</v>
      </c>
      <c r="I85" s="4">
        <f t="shared" si="12"/>
        <v>0</v>
      </c>
      <c r="J85" s="49">
        <f t="shared" si="12"/>
        <v>0</v>
      </c>
      <c r="K85" s="4">
        <f>I85+J85</f>
        <v>0</v>
      </c>
    </row>
    <row r="86" spans="1:11" ht="27.75" customHeight="1">
      <c r="A86" s="215" t="s">
        <v>75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7"/>
    </row>
    <row r="87" spans="1:11" ht="15">
      <c r="A87" s="262" t="str">
        <f>B24</f>
        <v>Проведення поточного ремонту об'єктів транспортної інфраструктури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4"/>
    </row>
    <row r="88" spans="1:11" ht="15" hidden="1" outlineLevel="1">
      <c r="A88" s="32" t="s">
        <v>308</v>
      </c>
      <c r="B88" s="27" t="s">
        <v>285</v>
      </c>
      <c r="C88" s="34"/>
      <c r="D88" s="34"/>
      <c r="E88" s="34"/>
      <c r="F88" s="34"/>
      <c r="G88" s="34"/>
      <c r="H88" s="34"/>
      <c r="I88" s="34"/>
      <c r="J88" s="34"/>
      <c r="K88" s="33"/>
    </row>
    <row r="89" spans="1:11" ht="15" hidden="1" outlineLevel="1">
      <c r="A89" s="32"/>
      <c r="B89" s="5" t="s">
        <v>337</v>
      </c>
      <c r="C89" s="4">
        <v>4940605</v>
      </c>
      <c r="D89" s="34"/>
      <c r="E89" s="4">
        <f>C89+D89</f>
        <v>4940605</v>
      </c>
      <c r="F89" s="4">
        <f>F90</f>
        <v>4940605</v>
      </c>
      <c r="G89" s="34"/>
      <c r="H89" s="4">
        <f>F89+G89</f>
        <v>4940605</v>
      </c>
      <c r="I89" s="4">
        <f aca="true" t="shared" si="13" ref="I89:J92">F89-C89</f>
        <v>0</v>
      </c>
      <c r="J89" s="49">
        <f t="shared" si="13"/>
        <v>0</v>
      </c>
      <c r="K89" s="4">
        <f>I89+J89</f>
        <v>0</v>
      </c>
    </row>
    <row r="90" spans="1:11" ht="25.5" hidden="1" outlineLevel="1">
      <c r="A90" s="32"/>
      <c r="B90" s="5" t="s">
        <v>87</v>
      </c>
      <c r="C90" s="4">
        <v>4940605</v>
      </c>
      <c r="D90" s="34"/>
      <c r="E90" s="4">
        <f>C90+D90</f>
        <v>4940605</v>
      </c>
      <c r="F90" s="4">
        <v>4940605</v>
      </c>
      <c r="G90" s="34"/>
      <c r="H90" s="4">
        <f>F90+G90</f>
        <v>4940605</v>
      </c>
      <c r="I90" s="4">
        <f t="shared" si="13"/>
        <v>0</v>
      </c>
      <c r="J90" s="49">
        <f t="shared" si="13"/>
        <v>0</v>
      </c>
      <c r="K90" s="4">
        <f>I90+J90</f>
        <v>0</v>
      </c>
    </row>
    <row r="91" spans="1:11" ht="38.25" hidden="1" outlineLevel="1">
      <c r="A91" s="32"/>
      <c r="B91" s="5" t="s">
        <v>76</v>
      </c>
      <c r="C91" s="4">
        <v>4745605</v>
      </c>
      <c r="D91" s="34"/>
      <c r="E91" s="4">
        <f>C91+D91</f>
        <v>4745605</v>
      </c>
      <c r="F91" s="4">
        <v>4745605</v>
      </c>
      <c r="G91" s="34"/>
      <c r="H91" s="4">
        <f>F91+G91</f>
        <v>4745605</v>
      </c>
      <c r="I91" s="4">
        <f>F91-C91</f>
        <v>0</v>
      </c>
      <c r="J91" s="49">
        <f>G91-D91</f>
        <v>0</v>
      </c>
      <c r="K91" s="4">
        <f>I91+J91</f>
        <v>0</v>
      </c>
    </row>
    <row r="92" spans="1:11" ht="25.5" collapsed="1">
      <c r="A92" s="32"/>
      <c r="B92" s="5" t="s">
        <v>349</v>
      </c>
      <c r="C92" s="4">
        <v>1575.3</v>
      </c>
      <c r="D92" s="40"/>
      <c r="E92" s="4">
        <f>C92+D92</f>
        <v>1575.3</v>
      </c>
      <c r="F92" s="4">
        <v>1575.3</v>
      </c>
      <c r="G92" s="40"/>
      <c r="H92" s="4">
        <f>F92+G92</f>
        <v>1575.3</v>
      </c>
      <c r="I92" s="4">
        <f t="shared" si="13"/>
        <v>0</v>
      </c>
      <c r="J92" s="49">
        <f t="shared" si="13"/>
        <v>0</v>
      </c>
      <c r="K92" s="4">
        <f>I92+J92</f>
        <v>0</v>
      </c>
    </row>
    <row r="93" spans="1:11" ht="15">
      <c r="A93" s="215" t="s">
        <v>357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7"/>
    </row>
    <row r="94" spans="1:11" ht="12" customHeight="1">
      <c r="A94" s="32" t="s">
        <v>308</v>
      </c>
      <c r="B94" s="27" t="s">
        <v>287</v>
      </c>
      <c r="C94" s="34"/>
      <c r="D94" s="34"/>
      <c r="E94" s="34"/>
      <c r="F94" s="34"/>
      <c r="G94" s="34"/>
      <c r="H94" s="34"/>
      <c r="I94" s="34"/>
      <c r="J94" s="34"/>
      <c r="K94" s="33"/>
    </row>
    <row r="95" spans="1:11" ht="51">
      <c r="A95" s="32"/>
      <c r="B95" s="5" t="s">
        <v>350</v>
      </c>
      <c r="C95" s="4">
        <v>9.2884</v>
      </c>
      <c r="D95" s="34"/>
      <c r="E95" s="4">
        <f>C95+D95</f>
        <v>9.2884</v>
      </c>
      <c r="F95" s="4">
        <v>9.42907</v>
      </c>
      <c r="G95" s="34"/>
      <c r="H95" s="4">
        <f>F95+G95</f>
        <v>9.42907</v>
      </c>
      <c r="I95" s="50">
        <f>F95-C95</f>
        <v>0.14067000000000007</v>
      </c>
      <c r="J95" s="49">
        <f>G95-D95</f>
        <v>0</v>
      </c>
      <c r="K95" s="50">
        <f>I95+J95</f>
        <v>0.14067000000000007</v>
      </c>
    </row>
    <row r="96" spans="1:11" ht="24.75" customHeight="1">
      <c r="A96" s="215" t="s">
        <v>77</v>
      </c>
      <c r="B96" s="216"/>
      <c r="C96" s="216"/>
      <c r="D96" s="216"/>
      <c r="E96" s="216"/>
      <c r="F96" s="216"/>
      <c r="G96" s="216"/>
      <c r="H96" s="216"/>
      <c r="I96" s="216"/>
      <c r="J96" s="216"/>
      <c r="K96" s="217"/>
    </row>
    <row r="97" spans="1:11" ht="11.25" customHeight="1">
      <c r="A97" s="32" t="s">
        <v>317</v>
      </c>
      <c r="B97" s="27" t="s">
        <v>288</v>
      </c>
      <c r="C97" s="34"/>
      <c r="D97" s="34"/>
      <c r="E97" s="34"/>
      <c r="F97" s="34"/>
      <c r="G97" s="34"/>
      <c r="H97" s="34"/>
      <c r="I97" s="34"/>
      <c r="J97" s="34"/>
      <c r="K97" s="33"/>
    </row>
    <row r="98" spans="1:11" ht="38.25">
      <c r="A98" s="32"/>
      <c r="B98" s="5" t="s">
        <v>351</v>
      </c>
      <c r="C98" s="52">
        <v>511</v>
      </c>
      <c r="D98" s="34"/>
      <c r="E98" s="52">
        <f>C98+D98</f>
        <v>511</v>
      </c>
      <c r="F98" s="52">
        <v>503</v>
      </c>
      <c r="G98" s="34"/>
      <c r="H98" s="52">
        <f>F98+G98</f>
        <v>503</v>
      </c>
      <c r="I98" s="49">
        <f>F98-C98</f>
        <v>-8</v>
      </c>
      <c r="J98" s="49">
        <f>G98-D98</f>
        <v>0</v>
      </c>
      <c r="K98" s="49">
        <f>I98+J98</f>
        <v>-8</v>
      </c>
    </row>
    <row r="99" spans="1:11" ht="24.75" customHeight="1">
      <c r="A99" s="215" t="s">
        <v>78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7"/>
    </row>
    <row r="100" spans="1:11" ht="15.75" customHeight="1">
      <c r="A100" s="32" t="s">
        <v>405</v>
      </c>
      <c r="B100" s="30" t="s">
        <v>175</v>
      </c>
      <c r="C100" s="34"/>
      <c r="D100" s="34"/>
      <c r="E100" s="34"/>
      <c r="F100" s="34"/>
      <c r="G100" s="34"/>
      <c r="H100" s="34"/>
      <c r="I100" s="34"/>
      <c r="J100" s="34"/>
      <c r="K100" s="33"/>
    </row>
    <row r="101" spans="1:11" ht="63.75">
      <c r="A101" s="32"/>
      <c r="B101" s="31" t="s">
        <v>352</v>
      </c>
      <c r="C101" s="4">
        <v>64</v>
      </c>
      <c r="D101" s="34"/>
      <c r="E101" s="49">
        <f>C101+D101</f>
        <v>64</v>
      </c>
      <c r="F101" s="4">
        <v>65</v>
      </c>
      <c r="G101" s="34"/>
      <c r="H101" s="49">
        <f>F101+G101</f>
        <v>65</v>
      </c>
      <c r="I101" s="49">
        <f>F101-C101</f>
        <v>1</v>
      </c>
      <c r="J101" s="49">
        <f>G101-D101</f>
        <v>0</v>
      </c>
      <c r="K101" s="49">
        <f>I101+J101</f>
        <v>1</v>
      </c>
    </row>
    <row r="102" spans="1:11" ht="39" customHeight="1">
      <c r="A102" s="215" t="s">
        <v>79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7"/>
    </row>
    <row r="103" spans="1:16" ht="39" customHeight="1">
      <c r="A103" s="218" t="s">
        <v>80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73"/>
      <c r="L103" s="39"/>
      <c r="M103" s="39"/>
      <c r="N103" s="39"/>
      <c r="O103" s="39"/>
      <c r="P103" s="39"/>
    </row>
    <row r="104" spans="1:11" ht="15">
      <c r="A104" s="262" t="str">
        <f>B26</f>
        <v>Придбання обладнання і предметів довгострокового користування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4"/>
    </row>
    <row r="105" spans="1:11" ht="12" customHeight="1">
      <c r="A105" s="32" t="s">
        <v>308</v>
      </c>
      <c r="B105" s="27" t="s">
        <v>287</v>
      </c>
      <c r="C105" s="34"/>
      <c r="D105" s="34"/>
      <c r="E105" s="34"/>
      <c r="F105" s="34"/>
      <c r="G105" s="34"/>
      <c r="H105" s="34"/>
      <c r="I105" s="34"/>
      <c r="J105" s="34"/>
      <c r="K105" s="33"/>
    </row>
    <row r="106" spans="1:11" ht="39.75" customHeight="1">
      <c r="A106" s="89"/>
      <c r="B106" s="90" t="s">
        <v>81</v>
      </c>
      <c r="C106" s="81"/>
      <c r="D106" s="81">
        <v>1</v>
      </c>
      <c r="E106" s="91">
        <f>C106+D106</f>
        <v>1</v>
      </c>
      <c r="F106" s="91"/>
      <c r="G106" s="91">
        <v>1</v>
      </c>
      <c r="H106" s="91">
        <f>F106+G106</f>
        <v>1</v>
      </c>
      <c r="I106" s="91">
        <f>F106-C106</f>
        <v>0</v>
      </c>
      <c r="J106" s="91">
        <f>G106-D106</f>
        <v>0</v>
      </c>
      <c r="K106" s="91">
        <f>I106+J106</f>
        <v>0</v>
      </c>
    </row>
    <row r="107" spans="1:11" ht="15">
      <c r="A107" s="218" t="s">
        <v>357</v>
      </c>
      <c r="B107" s="219"/>
      <c r="C107" s="219"/>
      <c r="D107" s="219"/>
      <c r="E107" s="219"/>
      <c r="F107" s="219"/>
      <c r="G107" s="219"/>
      <c r="H107" s="219"/>
      <c r="I107" s="219"/>
      <c r="J107" s="219"/>
      <c r="K107" s="220"/>
    </row>
    <row r="108" spans="1:11" ht="11.25" customHeight="1">
      <c r="A108" s="89" t="s">
        <v>317</v>
      </c>
      <c r="B108" s="92" t="s">
        <v>288</v>
      </c>
      <c r="C108" s="93"/>
      <c r="D108" s="93"/>
      <c r="E108" s="93"/>
      <c r="F108" s="93"/>
      <c r="G108" s="93"/>
      <c r="H108" s="93"/>
      <c r="I108" s="93"/>
      <c r="J108" s="93"/>
      <c r="K108" s="94"/>
    </row>
    <row r="109" spans="1:11" ht="38.25">
      <c r="A109" s="89"/>
      <c r="B109" s="90" t="s">
        <v>82</v>
      </c>
      <c r="C109" s="81"/>
      <c r="D109" s="81">
        <v>3350000</v>
      </c>
      <c r="E109" s="91">
        <f>C109+D109</f>
        <v>3350000</v>
      </c>
      <c r="F109" s="91"/>
      <c r="G109" s="91">
        <v>3348000</v>
      </c>
      <c r="H109" s="91">
        <f>F109+G109</f>
        <v>3348000</v>
      </c>
      <c r="I109" s="91">
        <f>F109-C109</f>
        <v>0</v>
      </c>
      <c r="J109" s="91">
        <f>G109-D109</f>
        <v>-2000</v>
      </c>
      <c r="K109" s="91">
        <f>I109+J109</f>
        <v>-2000</v>
      </c>
    </row>
    <row r="110" spans="1:11" ht="24.75" customHeight="1">
      <c r="A110" s="218" t="s">
        <v>84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20"/>
    </row>
    <row r="111" spans="1:11" ht="15.75" customHeight="1">
      <c r="A111" s="89" t="s">
        <v>405</v>
      </c>
      <c r="B111" s="95" t="s">
        <v>175</v>
      </c>
      <c r="C111" s="93"/>
      <c r="D111" s="93"/>
      <c r="E111" s="93"/>
      <c r="F111" s="93"/>
      <c r="G111" s="93"/>
      <c r="H111" s="93"/>
      <c r="I111" s="93"/>
      <c r="J111" s="93"/>
      <c r="K111" s="94"/>
    </row>
    <row r="112" spans="1:11" ht="63.75">
      <c r="A112" s="89"/>
      <c r="B112" s="96" t="s">
        <v>83</v>
      </c>
      <c r="C112" s="81"/>
      <c r="D112" s="81">
        <v>696492</v>
      </c>
      <c r="E112" s="91">
        <f>C112+D112</f>
        <v>696492</v>
      </c>
      <c r="F112" s="81"/>
      <c r="G112" s="81">
        <v>0</v>
      </c>
      <c r="H112" s="91">
        <f>F112+G112</f>
        <v>0</v>
      </c>
      <c r="I112" s="91">
        <f>F112-C112</f>
        <v>0</v>
      </c>
      <c r="J112" s="91">
        <f>G112-D112</f>
        <v>-696492</v>
      </c>
      <c r="K112" s="91">
        <f>I112+J112</f>
        <v>-696492</v>
      </c>
    </row>
    <row r="113" spans="1:11" ht="30" customHeight="1">
      <c r="A113" s="215" t="s">
        <v>85</v>
      </c>
      <c r="B113" s="216"/>
      <c r="C113" s="216"/>
      <c r="D113" s="216"/>
      <c r="E113" s="216"/>
      <c r="F113" s="216"/>
      <c r="G113" s="216"/>
      <c r="H113" s="216"/>
      <c r="I113" s="216"/>
      <c r="J113" s="216"/>
      <c r="K113" s="217"/>
    </row>
    <row r="114" spans="1:16" ht="30.75" customHeight="1">
      <c r="A114" s="218" t="s">
        <v>179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73"/>
      <c r="L114" s="39"/>
      <c r="M114" s="39"/>
      <c r="N114" s="39"/>
      <c r="O114" s="39"/>
      <c r="P114" s="39"/>
    </row>
    <row r="115" spans="1:11" ht="18.75">
      <c r="A115" s="214" t="s">
        <v>291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</row>
    <row r="116" ht="15">
      <c r="A116" s="2"/>
    </row>
    <row r="117" spans="1:11" ht="15.75">
      <c r="A117" s="198" t="s">
        <v>292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</row>
    <row r="118" spans="1:12" ht="15">
      <c r="A118" s="181" t="s">
        <v>243</v>
      </c>
      <c r="B118" s="181" t="s">
        <v>244</v>
      </c>
      <c r="C118" s="181" t="s">
        <v>293</v>
      </c>
      <c r="D118" s="181"/>
      <c r="E118" s="181"/>
      <c r="F118" s="181" t="s">
        <v>294</v>
      </c>
      <c r="G118" s="181"/>
      <c r="H118" s="181"/>
      <c r="I118" s="181" t="s">
        <v>401</v>
      </c>
      <c r="J118" s="181"/>
      <c r="K118" s="181"/>
      <c r="L118" s="59"/>
    </row>
    <row r="119" spans="1:12" ht="15">
      <c r="A119" s="181"/>
      <c r="B119" s="181"/>
      <c r="C119" s="181"/>
      <c r="D119" s="181"/>
      <c r="E119" s="181"/>
      <c r="F119" s="181"/>
      <c r="G119" s="181"/>
      <c r="H119" s="181"/>
      <c r="I119" s="181" t="s">
        <v>295</v>
      </c>
      <c r="J119" s="181"/>
      <c r="K119" s="181"/>
      <c r="L119" s="59"/>
    </row>
    <row r="120" spans="1:12" ht="25.5">
      <c r="A120" s="181"/>
      <c r="B120" s="181"/>
      <c r="C120" s="68" t="s">
        <v>248</v>
      </c>
      <c r="D120" s="68" t="s">
        <v>249</v>
      </c>
      <c r="E120" s="68" t="s">
        <v>250</v>
      </c>
      <c r="F120" s="68" t="s">
        <v>248</v>
      </c>
      <c r="G120" s="68" t="s">
        <v>249</v>
      </c>
      <c r="H120" s="68" t="s">
        <v>250</v>
      </c>
      <c r="I120" s="68" t="s">
        <v>248</v>
      </c>
      <c r="J120" s="68" t="s">
        <v>249</v>
      </c>
      <c r="K120" s="68" t="s">
        <v>250</v>
      </c>
      <c r="L120" s="59"/>
    </row>
    <row r="121" spans="1:12" ht="15">
      <c r="A121" s="68" t="s">
        <v>253</v>
      </c>
      <c r="B121" s="83" t="s">
        <v>252</v>
      </c>
      <c r="C121" s="68">
        <v>9871842</v>
      </c>
      <c r="D121" s="68">
        <v>4068039</v>
      </c>
      <c r="E121" s="68">
        <f>C121+D121</f>
        <v>13939881</v>
      </c>
      <c r="F121" s="68">
        <v>7850517</v>
      </c>
      <c r="G121" s="68">
        <v>3348000</v>
      </c>
      <c r="H121" s="68">
        <f>G121+F121</f>
        <v>11198517</v>
      </c>
      <c r="I121" s="84">
        <f>F121/C121*100</f>
        <v>79.52433801108243</v>
      </c>
      <c r="J121" s="84">
        <f>G121/D121*100</f>
        <v>82.30009594303299</v>
      </c>
      <c r="K121" s="84">
        <f>H121/E121*100</f>
        <v>80.33438018588538</v>
      </c>
      <c r="L121" s="59"/>
    </row>
    <row r="122" spans="1:12" ht="44.25" customHeight="1">
      <c r="A122" s="215" t="s">
        <v>673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7"/>
      <c r="L122" s="59"/>
    </row>
    <row r="123" spans="1:12" ht="15">
      <c r="A123" s="56" t="s">
        <v>253</v>
      </c>
      <c r="B123" s="65" t="s">
        <v>254</v>
      </c>
      <c r="C123" s="56" t="s">
        <v>253</v>
      </c>
      <c r="D123" s="56" t="s">
        <v>253</v>
      </c>
      <c r="E123" s="56" t="s">
        <v>253</v>
      </c>
      <c r="F123" s="56" t="s">
        <v>253</v>
      </c>
      <c r="G123" s="56" t="s">
        <v>253</v>
      </c>
      <c r="H123" s="56" t="s">
        <v>253</v>
      </c>
      <c r="I123" s="56" t="s">
        <v>253</v>
      </c>
      <c r="J123" s="56" t="s">
        <v>253</v>
      </c>
      <c r="K123" s="56" t="s">
        <v>253</v>
      </c>
      <c r="L123" s="59"/>
    </row>
    <row r="124" spans="1:12" ht="38.25">
      <c r="A124" s="56" t="s">
        <v>253</v>
      </c>
      <c r="B124" s="77" t="str">
        <f>A54</f>
        <v>Забезпечення утримання об'єктів транспортної інфраструктури</v>
      </c>
      <c r="C124" s="56">
        <v>2702475</v>
      </c>
      <c r="D124" s="56" t="s">
        <v>253</v>
      </c>
      <c r="E124" s="56">
        <f>C124</f>
        <v>2702475</v>
      </c>
      <c r="F124" s="56">
        <v>2909912</v>
      </c>
      <c r="G124" s="56" t="s">
        <v>253</v>
      </c>
      <c r="H124" s="56">
        <f>F124</f>
        <v>2909912</v>
      </c>
      <c r="I124" s="63">
        <f>F124/C124*100</f>
        <v>107.67581568747167</v>
      </c>
      <c r="J124" s="63" t="s">
        <v>253</v>
      </c>
      <c r="K124" s="63">
        <f>I124</f>
        <v>107.67581568747167</v>
      </c>
      <c r="L124" s="59"/>
    </row>
    <row r="125" spans="1:12" ht="40.5" customHeight="1">
      <c r="A125" s="222" t="s">
        <v>487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4"/>
      <c r="L125" s="59"/>
    </row>
    <row r="126" spans="1:12" ht="15" hidden="1" outlineLevel="1">
      <c r="A126" s="4" t="s">
        <v>251</v>
      </c>
      <c r="B126" s="27" t="s">
        <v>285</v>
      </c>
      <c r="C126" s="4" t="s">
        <v>253</v>
      </c>
      <c r="D126" s="4" t="s">
        <v>253</v>
      </c>
      <c r="E126" s="4" t="s">
        <v>253</v>
      </c>
      <c r="F126" s="4" t="s">
        <v>253</v>
      </c>
      <c r="G126" s="4" t="s">
        <v>253</v>
      </c>
      <c r="H126" s="4" t="s">
        <v>253</v>
      </c>
      <c r="I126" s="4" t="s">
        <v>253</v>
      </c>
      <c r="J126" s="4" t="s">
        <v>253</v>
      </c>
      <c r="K126" s="4" t="s">
        <v>253</v>
      </c>
      <c r="L126" s="59"/>
    </row>
    <row r="127" spans="1:12" ht="15" hidden="1" outlineLevel="1">
      <c r="A127" s="4"/>
      <c r="B127" s="5" t="s">
        <v>337</v>
      </c>
      <c r="C127" s="4">
        <f>SUM(C128:C133)</f>
        <v>2702475</v>
      </c>
      <c r="D127" s="4"/>
      <c r="E127" s="4">
        <f aca="true" t="shared" si="14" ref="E127:E133">C127+D127</f>
        <v>2702475</v>
      </c>
      <c r="F127" s="4">
        <f>SUM(F128:F133)</f>
        <v>2909912</v>
      </c>
      <c r="G127" s="4"/>
      <c r="H127" s="4">
        <f aca="true" t="shared" si="15" ref="H127:H133">F127+G127</f>
        <v>2909912</v>
      </c>
      <c r="I127" s="63">
        <f>F127/C127*100</f>
        <v>107.67581568747167</v>
      </c>
      <c r="J127" s="4"/>
      <c r="K127" s="49">
        <f aca="true" t="shared" si="16" ref="K127:K133">I127+J127</f>
        <v>107.67581568747167</v>
      </c>
      <c r="L127" s="59"/>
    </row>
    <row r="128" spans="1:12" ht="15" hidden="1" outlineLevel="1">
      <c r="A128" s="47"/>
      <c r="B128" s="5" t="s">
        <v>338</v>
      </c>
      <c r="C128" s="4">
        <v>2114843</v>
      </c>
      <c r="D128" s="4"/>
      <c r="E128" s="4">
        <f t="shared" si="14"/>
        <v>2114843</v>
      </c>
      <c r="F128" s="4">
        <v>2506814</v>
      </c>
      <c r="G128" s="14"/>
      <c r="H128" s="4">
        <f t="shared" si="15"/>
        <v>2506814</v>
      </c>
      <c r="I128" s="63">
        <f>F128/C128*100</f>
        <v>118.53428363240204</v>
      </c>
      <c r="J128" s="4"/>
      <c r="K128" s="49">
        <f t="shared" si="16"/>
        <v>118.53428363240204</v>
      </c>
      <c r="L128" s="59"/>
    </row>
    <row r="129" spans="1:12" ht="25.5" hidden="1" outlineLevel="1">
      <c r="A129" s="47"/>
      <c r="B129" s="5" t="s">
        <v>339</v>
      </c>
      <c r="C129" s="4">
        <v>308866</v>
      </c>
      <c r="D129" s="4"/>
      <c r="E129" s="4">
        <f t="shared" si="14"/>
        <v>308866</v>
      </c>
      <c r="F129" s="4">
        <v>308694</v>
      </c>
      <c r="G129" s="14"/>
      <c r="H129" s="4">
        <f t="shared" si="15"/>
        <v>308694</v>
      </c>
      <c r="I129" s="63">
        <f>F129/C129*100</f>
        <v>99.94431242027288</v>
      </c>
      <c r="J129" s="4"/>
      <c r="K129" s="49">
        <f t="shared" si="16"/>
        <v>99.94431242027288</v>
      </c>
      <c r="L129" s="59"/>
    </row>
    <row r="130" spans="1:12" ht="25.5" hidden="1" outlineLevel="1">
      <c r="A130" s="47"/>
      <c r="B130" s="5" t="s">
        <v>340</v>
      </c>
      <c r="C130" s="4">
        <v>26113</v>
      </c>
      <c r="D130" s="4"/>
      <c r="E130" s="4">
        <f t="shared" si="14"/>
        <v>26113</v>
      </c>
      <c r="F130" s="4">
        <v>20988</v>
      </c>
      <c r="G130" s="14"/>
      <c r="H130" s="4">
        <f t="shared" si="15"/>
        <v>20988</v>
      </c>
      <c r="I130" s="63">
        <f>F130/C130*100</f>
        <v>80.37376019607092</v>
      </c>
      <c r="J130" s="4"/>
      <c r="K130" s="49">
        <f t="shared" si="16"/>
        <v>80.37376019607092</v>
      </c>
      <c r="L130" s="59"/>
    </row>
    <row r="131" spans="1:12" ht="25.5" hidden="1" outlineLevel="1">
      <c r="A131" s="47"/>
      <c r="B131" s="5" t="s">
        <v>341</v>
      </c>
      <c r="C131" s="4">
        <v>42653</v>
      </c>
      <c r="D131" s="4"/>
      <c r="E131" s="4">
        <f t="shared" si="14"/>
        <v>42653</v>
      </c>
      <c r="F131" s="4">
        <v>73416</v>
      </c>
      <c r="G131" s="14"/>
      <c r="H131" s="4">
        <f t="shared" si="15"/>
        <v>73416</v>
      </c>
      <c r="I131" s="63">
        <f>F131/C131*100</f>
        <v>172.12388343141163</v>
      </c>
      <c r="J131" s="4"/>
      <c r="K131" s="49">
        <f t="shared" si="16"/>
        <v>172.12388343141163</v>
      </c>
      <c r="L131" s="59"/>
    </row>
    <row r="132" spans="1:12" ht="25.5" hidden="1" outlineLevel="1">
      <c r="A132" s="47"/>
      <c r="B132" s="5" t="s">
        <v>610</v>
      </c>
      <c r="C132" s="4">
        <v>170000</v>
      </c>
      <c r="D132" s="4"/>
      <c r="E132" s="4">
        <f t="shared" si="14"/>
        <v>170000</v>
      </c>
      <c r="F132" s="4"/>
      <c r="G132" s="14"/>
      <c r="H132" s="4">
        <f t="shared" si="15"/>
        <v>0</v>
      </c>
      <c r="I132" s="98">
        <v>100</v>
      </c>
      <c r="J132" s="102"/>
      <c r="K132" s="104">
        <f t="shared" si="16"/>
        <v>100</v>
      </c>
      <c r="L132" s="59"/>
    </row>
    <row r="133" spans="1:12" ht="25.5" hidden="1" outlineLevel="1">
      <c r="A133" s="47"/>
      <c r="B133" s="5" t="s">
        <v>611</v>
      </c>
      <c r="C133" s="4">
        <v>40000</v>
      </c>
      <c r="D133" s="4"/>
      <c r="E133" s="4">
        <f t="shared" si="14"/>
        <v>40000</v>
      </c>
      <c r="F133" s="4"/>
      <c r="G133" s="14"/>
      <c r="H133" s="4">
        <f t="shared" si="15"/>
        <v>0</v>
      </c>
      <c r="I133" s="102">
        <v>100</v>
      </c>
      <c r="J133" s="102"/>
      <c r="K133" s="102">
        <f t="shared" si="16"/>
        <v>100</v>
      </c>
      <c r="L133" s="59"/>
    </row>
    <row r="134" spans="1:12" ht="15" collapsed="1">
      <c r="A134" s="4" t="s">
        <v>308</v>
      </c>
      <c r="B134" s="27" t="s">
        <v>287</v>
      </c>
      <c r="C134" s="4" t="s">
        <v>253</v>
      </c>
      <c r="D134" s="4"/>
      <c r="E134" s="4" t="s">
        <v>253</v>
      </c>
      <c r="F134" s="4"/>
      <c r="G134" s="4" t="s">
        <v>253</v>
      </c>
      <c r="H134" s="4" t="s">
        <v>253</v>
      </c>
      <c r="I134" s="4" t="s">
        <v>253</v>
      </c>
      <c r="J134" s="4" t="s">
        <v>253</v>
      </c>
      <c r="K134" s="4" t="s">
        <v>253</v>
      </c>
      <c r="L134" s="59"/>
    </row>
    <row r="135" spans="1:12" ht="25.5">
      <c r="A135" s="4"/>
      <c r="B135" s="5" t="s">
        <v>128</v>
      </c>
      <c r="C135" s="4">
        <v>223.3</v>
      </c>
      <c r="D135" s="4"/>
      <c r="E135" s="4">
        <f aca="true" t="shared" si="17" ref="E135:E140">C135+D135</f>
        <v>223.3</v>
      </c>
      <c r="F135" s="4">
        <v>223.3</v>
      </c>
      <c r="G135" s="4"/>
      <c r="H135" s="4">
        <f aca="true" t="shared" si="18" ref="H135:H140">F135+G135</f>
        <v>223.3</v>
      </c>
      <c r="I135" s="63">
        <f>F135/C135*100</f>
        <v>100</v>
      </c>
      <c r="J135" s="4"/>
      <c r="K135" s="4">
        <f aca="true" t="shared" si="19" ref="K135:K140">I135+J135</f>
        <v>100</v>
      </c>
      <c r="L135" s="59"/>
    </row>
    <row r="136" spans="1:12" ht="38.25">
      <c r="A136" s="4"/>
      <c r="B136" s="5" t="s">
        <v>129</v>
      </c>
      <c r="C136" s="4">
        <v>7</v>
      </c>
      <c r="D136" s="4"/>
      <c r="E136" s="4">
        <f t="shared" si="17"/>
        <v>7</v>
      </c>
      <c r="F136" s="4">
        <v>7</v>
      </c>
      <c r="G136" s="4"/>
      <c r="H136" s="4">
        <f t="shared" si="18"/>
        <v>7</v>
      </c>
      <c r="I136" s="63">
        <f>F136/C136*100</f>
        <v>100</v>
      </c>
      <c r="J136" s="4"/>
      <c r="K136" s="4">
        <f t="shared" si="19"/>
        <v>100</v>
      </c>
      <c r="L136" s="59"/>
    </row>
    <row r="137" spans="1:12" ht="38.25">
      <c r="A137" s="4"/>
      <c r="B137" s="5" t="s">
        <v>130</v>
      </c>
      <c r="C137" s="4">
        <v>7.736</v>
      </c>
      <c r="D137" s="4"/>
      <c r="E137" s="4">
        <f t="shared" si="17"/>
        <v>7.736</v>
      </c>
      <c r="F137" s="4">
        <v>6.319</v>
      </c>
      <c r="G137" s="4"/>
      <c r="H137" s="4">
        <f t="shared" si="18"/>
        <v>6.319</v>
      </c>
      <c r="I137" s="63">
        <f>F137/C137*100</f>
        <v>81.68304033092038</v>
      </c>
      <c r="J137" s="4"/>
      <c r="K137" s="49">
        <f t="shared" si="19"/>
        <v>81.68304033092038</v>
      </c>
      <c r="L137" s="59"/>
    </row>
    <row r="138" spans="1:12" ht="25.5">
      <c r="A138" s="4"/>
      <c r="B138" s="5" t="s">
        <v>131</v>
      </c>
      <c r="C138" s="4">
        <v>522</v>
      </c>
      <c r="D138" s="4"/>
      <c r="E138" s="4">
        <f t="shared" si="17"/>
        <v>522</v>
      </c>
      <c r="F138" s="4">
        <v>723</v>
      </c>
      <c r="G138" s="4"/>
      <c r="H138" s="4">
        <f t="shared" si="18"/>
        <v>723</v>
      </c>
      <c r="I138" s="63">
        <f>F138/C138*100</f>
        <v>138.50574712643677</v>
      </c>
      <c r="J138" s="4"/>
      <c r="K138" s="49">
        <f t="shared" si="19"/>
        <v>138.50574712643677</v>
      </c>
      <c r="L138" s="59"/>
    </row>
    <row r="139" spans="1:12" ht="51">
      <c r="A139" s="4"/>
      <c r="B139" s="5" t="s">
        <v>132</v>
      </c>
      <c r="C139" s="4">
        <v>1543.9</v>
      </c>
      <c r="D139" s="4"/>
      <c r="E139" s="4">
        <f t="shared" si="17"/>
        <v>1543.9</v>
      </c>
      <c r="F139" s="4">
        <v>1543.9</v>
      </c>
      <c r="G139" s="4"/>
      <c r="H139" s="4">
        <f t="shared" si="18"/>
        <v>1543.9</v>
      </c>
      <c r="I139" s="63">
        <f>F139/C139*100</f>
        <v>100</v>
      </c>
      <c r="J139" s="4"/>
      <c r="K139" s="4">
        <f t="shared" si="19"/>
        <v>100</v>
      </c>
      <c r="L139" s="59"/>
    </row>
    <row r="140" spans="1:12" ht="25.5">
      <c r="A140" s="4"/>
      <c r="B140" s="5" t="s">
        <v>133</v>
      </c>
      <c r="C140" s="4">
        <v>71</v>
      </c>
      <c r="D140" s="4"/>
      <c r="E140" s="4">
        <f t="shared" si="17"/>
        <v>71</v>
      </c>
      <c r="F140" s="4"/>
      <c r="G140" s="4"/>
      <c r="H140" s="4">
        <f t="shared" si="18"/>
        <v>0</v>
      </c>
      <c r="I140" s="102">
        <v>100</v>
      </c>
      <c r="J140" s="102"/>
      <c r="K140" s="102">
        <f t="shared" si="19"/>
        <v>100</v>
      </c>
      <c r="L140" s="59"/>
    </row>
    <row r="141" spans="1:12" ht="15">
      <c r="A141" s="4" t="s">
        <v>317</v>
      </c>
      <c r="B141" s="27" t="s">
        <v>288</v>
      </c>
      <c r="C141" s="4" t="s">
        <v>253</v>
      </c>
      <c r="D141" s="4"/>
      <c r="E141" s="4" t="s">
        <v>253</v>
      </c>
      <c r="F141" s="4" t="s">
        <v>253</v>
      </c>
      <c r="G141" s="4" t="s">
        <v>253</v>
      </c>
      <c r="H141" s="4" t="s">
        <v>253</v>
      </c>
      <c r="I141" s="4" t="s">
        <v>253</v>
      </c>
      <c r="J141" s="4" t="s">
        <v>253</v>
      </c>
      <c r="K141" s="4" t="s">
        <v>253</v>
      </c>
      <c r="L141" s="59"/>
    </row>
    <row r="142" spans="1:12" ht="25.5">
      <c r="A142" s="4"/>
      <c r="B142" s="5" t="s">
        <v>134</v>
      </c>
      <c r="C142" s="4">
        <v>9470.9</v>
      </c>
      <c r="D142" s="49"/>
      <c r="E142" s="4">
        <f aca="true" t="shared" si="20" ref="E142:E147">C142+D142</f>
        <v>9470.9</v>
      </c>
      <c r="F142" s="4">
        <v>11226.2</v>
      </c>
      <c r="G142" s="49"/>
      <c r="H142" s="4">
        <f aca="true" t="shared" si="21" ref="H142:H147">F142+G142</f>
        <v>11226.2</v>
      </c>
      <c r="I142" s="63">
        <f>F142/C142*100</f>
        <v>118.53361348974228</v>
      </c>
      <c r="J142" s="53"/>
      <c r="K142" s="49">
        <f aca="true" t="shared" si="22" ref="K142:K147">I142+J142</f>
        <v>118.53361348974228</v>
      </c>
      <c r="L142" s="59"/>
    </row>
    <row r="143" spans="1:12" ht="38.25">
      <c r="A143" s="4"/>
      <c r="B143" s="5" t="s">
        <v>135</v>
      </c>
      <c r="C143" s="53">
        <v>44123.7</v>
      </c>
      <c r="D143" s="53"/>
      <c r="E143" s="53">
        <f t="shared" si="20"/>
        <v>44123.7</v>
      </c>
      <c r="F143" s="53">
        <v>44099.1</v>
      </c>
      <c r="G143" s="53"/>
      <c r="H143" s="53">
        <f t="shared" si="21"/>
        <v>44099.1</v>
      </c>
      <c r="I143" s="63">
        <f>F143/C143*100</f>
        <v>99.94424764922253</v>
      </c>
      <c r="J143" s="53"/>
      <c r="K143" s="49">
        <f t="shared" si="22"/>
        <v>99.94424764922253</v>
      </c>
      <c r="L143" s="59"/>
    </row>
    <row r="144" spans="1:12" ht="38.25">
      <c r="A144" s="4"/>
      <c r="B144" s="5" t="s">
        <v>136</v>
      </c>
      <c r="C144" s="4">
        <v>3.375548</v>
      </c>
      <c r="D144" s="49"/>
      <c r="E144" s="4">
        <f t="shared" si="20"/>
        <v>3.375548</v>
      </c>
      <c r="F144" s="4">
        <v>3.32141</v>
      </c>
      <c r="G144" s="49"/>
      <c r="H144" s="4">
        <f t="shared" si="21"/>
        <v>3.32141</v>
      </c>
      <c r="I144" s="63">
        <f>F144/C144*100</f>
        <v>98.39617152533455</v>
      </c>
      <c r="J144" s="53"/>
      <c r="K144" s="49">
        <f t="shared" si="22"/>
        <v>98.39617152533455</v>
      </c>
      <c r="L144" s="59"/>
    </row>
    <row r="145" spans="1:12" ht="38.25">
      <c r="A145" s="4"/>
      <c r="B145" s="5" t="s">
        <v>525</v>
      </c>
      <c r="C145" s="53">
        <v>81.7</v>
      </c>
      <c r="D145" s="53"/>
      <c r="E145" s="53">
        <f t="shared" si="20"/>
        <v>81.7</v>
      </c>
      <c r="F145" s="53">
        <v>101.5</v>
      </c>
      <c r="G145" s="53"/>
      <c r="H145" s="53">
        <f t="shared" si="21"/>
        <v>101.5</v>
      </c>
      <c r="I145" s="63">
        <f>F145/C145*100</f>
        <v>124.23500611995104</v>
      </c>
      <c r="J145" s="53"/>
      <c r="K145" s="49">
        <f t="shared" si="22"/>
        <v>124.23500611995104</v>
      </c>
      <c r="L145" s="59"/>
    </row>
    <row r="146" spans="1:12" ht="48" customHeight="1">
      <c r="A146" s="4"/>
      <c r="B146" s="5" t="s">
        <v>343</v>
      </c>
      <c r="C146" s="53">
        <v>1750.4</v>
      </c>
      <c r="D146" s="53"/>
      <c r="E146" s="53">
        <f t="shared" si="20"/>
        <v>1750.4</v>
      </c>
      <c r="F146" s="53">
        <v>1884.8</v>
      </c>
      <c r="G146" s="53"/>
      <c r="H146" s="53">
        <f t="shared" si="21"/>
        <v>1884.8</v>
      </c>
      <c r="I146" s="63">
        <f>F146/C146*100</f>
        <v>107.6782449725777</v>
      </c>
      <c r="J146" s="53"/>
      <c r="K146" s="49">
        <f t="shared" si="22"/>
        <v>107.6782449725777</v>
      </c>
      <c r="L146" s="59"/>
    </row>
    <row r="147" spans="1:12" ht="38.25">
      <c r="A147" s="4"/>
      <c r="B147" s="5" t="s">
        <v>526</v>
      </c>
      <c r="C147" s="52">
        <v>563.38</v>
      </c>
      <c r="D147" s="53"/>
      <c r="E147" s="53">
        <f t="shared" si="20"/>
        <v>563.38</v>
      </c>
      <c r="F147" s="52"/>
      <c r="G147" s="53"/>
      <c r="H147" s="52">
        <f t="shared" si="21"/>
        <v>0</v>
      </c>
      <c r="I147" s="104">
        <v>100</v>
      </c>
      <c r="J147" s="104"/>
      <c r="K147" s="104">
        <f t="shared" si="22"/>
        <v>100</v>
      </c>
      <c r="L147" s="59"/>
    </row>
    <row r="148" spans="1:12" ht="15">
      <c r="A148" s="4" t="s">
        <v>405</v>
      </c>
      <c r="B148" s="30" t="s">
        <v>175</v>
      </c>
      <c r="C148" s="28"/>
      <c r="D148" s="4"/>
      <c r="E148" s="4"/>
      <c r="F148" s="28"/>
      <c r="G148" s="4"/>
      <c r="H148" s="4"/>
      <c r="I148" s="4"/>
      <c r="J148" s="4"/>
      <c r="K148" s="15"/>
      <c r="L148" s="59"/>
    </row>
    <row r="149" spans="1:12" ht="51">
      <c r="A149" s="4"/>
      <c r="B149" s="31" t="s">
        <v>346</v>
      </c>
      <c r="C149" s="4">
        <v>100</v>
      </c>
      <c r="D149" s="4"/>
      <c r="E149" s="4">
        <f>C149+D149</f>
        <v>100</v>
      </c>
      <c r="F149" s="4">
        <v>100</v>
      </c>
      <c r="G149" s="4"/>
      <c r="H149" s="4">
        <f>F149+G149</f>
        <v>100</v>
      </c>
      <c r="I149" s="63">
        <f>F149/C149*100</f>
        <v>100</v>
      </c>
      <c r="J149" s="49"/>
      <c r="K149" s="4">
        <f>I149+J149</f>
        <v>100</v>
      </c>
      <c r="L149" s="59"/>
    </row>
    <row r="150" spans="1:12" ht="51">
      <c r="A150" s="4"/>
      <c r="B150" s="31" t="s">
        <v>344</v>
      </c>
      <c r="C150" s="4">
        <v>100</v>
      </c>
      <c r="D150" s="4"/>
      <c r="E150" s="4">
        <f>C150+D150</f>
        <v>100</v>
      </c>
      <c r="F150" s="4">
        <v>100</v>
      </c>
      <c r="G150" s="4"/>
      <c r="H150" s="4">
        <f>F150+G150</f>
        <v>100</v>
      </c>
      <c r="I150" s="63">
        <f>F150/C150*100</f>
        <v>100</v>
      </c>
      <c r="J150" s="49"/>
      <c r="K150" s="4">
        <f>I150+J150</f>
        <v>100</v>
      </c>
      <c r="L150" s="59"/>
    </row>
    <row r="151" spans="1:12" ht="51">
      <c r="A151" s="4"/>
      <c r="B151" s="31" t="s">
        <v>345</v>
      </c>
      <c r="C151" s="4">
        <v>112</v>
      </c>
      <c r="D151" s="4"/>
      <c r="E151" s="4">
        <f>C151+D151</f>
        <v>112</v>
      </c>
      <c r="F151" s="4">
        <v>98.4</v>
      </c>
      <c r="G151" s="4"/>
      <c r="H151" s="4">
        <f>F151+G151</f>
        <v>98.4</v>
      </c>
      <c r="I151" s="63">
        <f>F151/C151*100</f>
        <v>87.85714285714286</v>
      </c>
      <c r="J151" s="49"/>
      <c r="K151" s="49">
        <f>I151+J151</f>
        <v>87.85714285714286</v>
      </c>
      <c r="L151" s="59"/>
    </row>
    <row r="152" spans="1:12" ht="51">
      <c r="A152" s="4"/>
      <c r="B152" s="31" t="s">
        <v>347</v>
      </c>
      <c r="C152" s="4">
        <v>100</v>
      </c>
      <c r="D152" s="4"/>
      <c r="E152" s="4">
        <f>C152+D152</f>
        <v>100</v>
      </c>
      <c r="F152" s="4">
        <v>100</v>
      </c>
      <c r="G152" s="4"/>
      <c r="H152" s="4">
        <f>F152+G152</f>
        <v>100</v>
      </c>
      <c r="I152" s="63">
        <f>F152/C152*100</f>
        <v>100</v>
      </c>
      <c r="J152" s="49"/>
      <c r="K152" s="4">
        <f>I152+J152</f>
        <v>100</v>
      </c>
      <c r="L152" s="59"/>
    </row>
    <row r="153" spans="1:12" ht="63.75">
      <c r="A153" s="4"/>
      <c r="B153" s="31" t="s">
        <v>348</v>
      </c>
      <c r="C153" s="4">
        <v>100</v>
      </c>
      <c r="D153" s="4"/>
      <c r="E153" s="4">
        <f>C153+D153</f>
        <v>100</v>
      </c>
      <c r="F153" s="4">
        <v>100</v>
      </c>
      <c r="G153" s="4"/>
      <c r="H153" s="4">
        <f>F153+G153</f>
        <v>100</v>
      </c>
      <c r="I153" s="63">
        <f>F153/C153*100</f>
        <v>100</v>
      </c>
      <c r="J153" s="49"/>
      <c r="K153" s="4">
        <f>I153+J153</f>
        <v>100</v>
      </c>
      <c r="L153" s="59"/>
    </row>
    <row r="154" spans="1:12" ht="45" customHeight="1">
      <c r="A154" s="215" t="s">
        <v>674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7"/>
      <c r="L154" s="59"/>
    </row>
    <row r="155" spans="1:12" ht="51">
      <c r="A155" s="56" t="s">
        <v>253</v>
      </c>
      <c r="B155" s="77" t="str">
        <f>A87</f>
        <v>Проведення поточного ремонту об'єктів транспортної інфраструктури</v>
      </c>
      <c r="C155" s="56">
        <v>7169367</v>
      </c>
      <c r="D155" s="56" t="s">
        <v>253</v>
      </c>
      <c r="E155" s="56">
        <f>C155</f>
        <v>7169367</v>
      </c>
      <c r="F155" s="56">
        <v>4940605</v>
      </c>
      <c r="G155" s="56" t="s">
        <v>253</v>
      </c>
      <c r="H155" s="56">
        <f>F155</f>
        <v>4940605</v>
      </c>
      <c r="I155" s="63">
        <f>F155/C155*100</f>
        <v>68.91270875099573</v>
      </c>
      <c r="J155" s="63" t="s">
        <v>253</v>
      </c>
      <c r="K155" s="63">
        <f>I155</f>
        <v>68.91270875099573</v>
      </c>
      <c r="L155" s="59"/>
    </row>
    <row r="156" spans="1:12" ht="39" customHeight="1">
      <c r="A156" s="222" t="s">
        <v>675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4"/>
      <c r="L156" s="59"/>
    </row>
    <row r="157" spans="1:12" ht="15">
      <c r="A157" s="32" t="s">
        <v>308</v>
      </c>
      <c r="B157" s="27" t="s">
        <v>285</v>
      </c>
      <c r="C157" s="34"/>
      <c r="D157" s="34"/>
      <c r="E157" s="34"/>
      <c r="F157" s="34"/>
      <c r="G157" s="34"/>
      <c r="H157" s="34"/>
      <c r="I157" s="34"/>
      <c r="J157" s="34"/>
      <c r="K157" s="33"/>
      <c r="L157" s="59"/>
    </row>
    <row r="158" spans="1:12" ht="15" hidden="1" outlineLevel="1">
      <c r="A158" s="32"/>
      <c r="B158" s="5" t="s">
        <v>337</v>
      </c>
      <c r="C158" s="4">
        <f>C159</f>
        <v>7169367</v>
      </c>
      <c r="D158" s="34"/>
      <c r="E158" s="4">
        <f>C158+D158</f>
        <v>7169367</v>
      </c>
      <c r="F158" s="4">
        <v>4940605</v>
      </c>
      <c r="G158" s="34"/>
      <c r="H158" s="4">
        <f>F158+G158</f>
        <v>4940605</v>
      </c>
      <c r="I158" s="63">
        <f>F158/C158*100</f>
        <v>68.91270875099573</v>
      </c>
      <c r="J158" s="49">
        <f>G158-D158</f>
        <v>0</v>
      </c>
      <c r="K158" s="49">
        <f>I158+J158</f>
        <v>68.91270875099573</v>
      </c>
      <c r="L158" s="59"/>
    </row>
    <row r="159" spans="1:12" ht="25.5" hidden="1" outlineLevel="1">
      <c r="A159" s="32"/>
      <c r="B159" s="5" t="s">
        <v>86</v>
      </c>
      <c r="C159" s="4">
        <v>7169367</v>
      </c>
      <c r="D159" s="34"/>
      <c r="E159" s="4">
        <f>C159+D159</f>
        <v>7169367</v>
      </c>
      <c r="F159" s="4">
        <v>4940605</v>
      </c>
      <c r="G159" s="34"/>
      <c r="H159" s="4">
        <f>F159+G159</f>
        <v>4940605</v>
      </c>
      <c r="I159" s="63">
        <f>F159/C159*100</f>
        <v>68.91270875099573</v>
      </c>
      <c r="J159" s="49">
        <f>G159-D159</f>
        <v>0</v>
      </c>
      <c r="K159" s="49">
        <f>I159+J159</f>
        <v>68.91270875099573</v>
      </c>
      <c r="L159" s="59"/>
    </row>
    <row r="160" spans="1:12" ht="32.25" customHeight="1" hidden="1" outlineLevel="1">
      <c r="A160" s="32"/>
      <c r="B160" s="5" t="s">
        <v>76</v>
      </c>
      <c r="C160" s="4"/>
      <c r="D160" s="34"/>
      <c r="E160" s="4">
        <f>C160+D160</f>
        <v>0</v>
      </c>
      <c r="F160" s="4">
        <v>4745605</v>
      </c>
      <c r="G160" s="34"/>
      <c r="H160" s="4">
        <f>F160+G160</f>
        <v>4745605</v>
      </c>
      <c r="I160" s="63">
        <v>100</v>
      </c>
      <c r="J160" s="49">
        <f>G160-D160</f>
        <v>0</v>
      </c>
      <c r="K160" s="49">
        <f>I160+J160</f>
        <v>100</v>
      </c>
      <c r="L160" s="59"/>
    </row>
    <row r="161" spans="1:12" ht="25.5" collapsed="1">
      <c r="A161" s="32"/>
      <c r="B161" s="5" t="s">
        <v>349</v>
      </c>
      <c r="C161" s="4">
        <v>1575.3</v>
      </c>
      <c r="D161" s="40"/>
      <c r="E161" s="4">
        <f>C161+D161</f>
        <v>1575.3</v>
      </c>
      <c r="F161" s="4">
        <v>1575.3</v>
      </c>
      <c r="G161" s="40"/>
      <c r="H161" s="4">
        <f>F161+G161</f>
        <v>1575.3</v>
      </c>
      <c r="I161" s="63">
        <f>F161/C161*100</f>
        <v>100</v>
      </c>
      <c r="J161" s="49">
        <f>G161-D161</f>
        <v>0</v>
      </c>
      <c r="K161" s="49">
        <f>I161+J161</f>
        <v>100</v>
      </c>
      <c r="L161" s="59"/>
    </row>
    <row r="162" spans="1:12" ht="15">
      <c r="A162" s="32" t="s">
        <v>317</v>
      </c>
      <c r="B162" s="27" t="s">
        <v>287</v>
      </c>
      <c r="C162" s="34"/>
      <c r="D162" s="34"/>
      <c r="E162" s="34"/>
      <c r="F162" s="34"/>
      <c r="G162" s="34"/>
      <c r="H162" s="34"/>
      <c r="I162" s="34"/>
      <c r="J162" s="34"/>
      <c r="K162" s="97"/>
      <c r="L162" s="59"/>
    </row>
    <row r="163" spans="1:12" ht="51">
      <c r="A163" s="32"/>
      <c r="B163" s="5" t="s">
        <v>350</v>
      </c>
      <c r="C163" s="4">
        <v>14.457</v>
      </c>
      <c r="D163" s="34"/>
      <c r="E163" s="4">
        <f>C163+D163</f>
        <v>14.457</v>
      </c>
      <c r="F163" s="4">
        <v>9.42907</v>
      </c>
      <c r="G163" s="34"/>
      <c r="H163" s="4">
        <f>F163+G163</f>
        <v>9.42907</v>
      </c>
      <c r="I163" s="63">
        <f>F163/C163*100</f>
        <v>65.22148440201978</v>
      </c>
      <c r="J163" s="49">
        <f>G163-D163</f>
        <v>0</v>
      </c>
      <c r="K163" s="49">
        <f>I163+J163</f>
        <v>65.22148440201978</v>
      </c>
      <c r="L163" s="59"/>
    </row>
    <row r="164" spans="1:12" ht="15">
      <c r="A164" s="32" t="s">
        <v>405</v>
      </c>
      <c r="B164" s="27" t="s">
        <v>288</v>
      </c>
      <c r="C164" s="34"/>
      <c r="D164" s="34"/>
      <c r="E164" s="34"/>
      <c r="F164" s="34"/>
      <c r="G164" s="34"/>
      <c r="H164" s="34"/>
      <c r="I164" s="34"/>
      <c r="J164" s="34"/>
      <c r="K164" s="33"/>
      <c r="L164" s="59"/>
    </row>
    <row r="165" spans="1:12" ht="38.25">
      <c r="A165" s="32"/>
      <c r="B165" s="5" t="s">
        <v>351</v>
      </c>
      <c r="C165" s="49">
        <v>496</v>
      </c>
      <c r="D165" s="168"/>
      <c r="E165" s="49">
        <f>C165+D165</f>
        <v>496</v>
      </c>
      <c r="F165" s="49">
        <v>503</v>
      </c>
      <c r="G165" s="168"/>
      <c r="H165" s="49">
        <f>F165+G165</f>
        <v>503</v>
      </c>
      <c r="I165" s="63">
        <f>F165/C165*100</f>
        <v>101.41129032258065</v>
      </c>
      <c r="J165" s="49">
        <f>G165-D165</f>
        <v>0</v>
      </c>
      <c r="K165" s="49">
        <f>I165+J165</f>
        <v>101.41129032258065</v>
      </c>
      <c r="L165" s="59"/>
    </row>
    <row r="166" spans="1:12" ht="15">
      <c r="A166" s="32" t="s">
        <v>174</v>
      </c>
      <c r="B166" s="30" t="s">
        <v>175</v>
      </c>
      <c r="C166" s="34"/>
      <c r="D166" s="34"/>
      <c r="E166" s="34"/>
      <c r="F166" s="34"/>
      <c r="G166" s="34"/>
      <c r="H166" s="34"/>
      <c r="I166" s="34"/>
      <c r="J166" s="34"/>
      <c r="K166" s="33"/>
      <c r="L166" s="59"/>
    </row>
    <row r="167" spans="1:12" ht="63.75">
      <c r="A167" s="32"/>
      <c r="B167" s="31" t="s">
        <v>352</v>
      </c>
      <c r="C167" s="4">
        <v>576</v>
      </c>
      <c r="D167" s="34"/>
      <c r="E167" s="49">
        <f>C167+D167</f>
        <v>576</v>
      </c>
      <c r="F167" s="4">
        <v>65</v>
      </c>
      <c r="G167" s="34"/>
      <c r="H167" s="49">
        <f>F167+G167</f>
        <v>65</v>
      </c>
      <c r="I167" s="63">
        <f>F167/C167*100</f>
        <v>11.284722222222223</v>
      </c>
      <c r="J167" s="49">
        <f>G167-D167</f>
        <v>0</v>
      </c>
      <c r="K167" s="49">
        <f>I167+J167</f>
        <v>11.284722222222223</v>
      </c>
      <c r="L167" s="59"/>
    </row>
    <row r="168" spans="1:12" ht="50.25" customHeight="1">
      <c r="A168" s="211" t="s">
        <v>676</v>
      </c>
      <c r="B168" s="212"/>
      <c r="C168" s="212"/>
      <c r="D168" s="212"/>
      <c r="E168" s="212"/>
      <c r="F168" s="212"/>
      <c r="G168" s="212"/>
      <c r="H168" s="212"/>
      <c r="I168" s="212"/>
      <c r="J168" s="212"/>
      <c r="K168" s="213"/>
      <c r="L168" s="59"/>
    </row>
    <row r="169" spans="1:12" ht="38.25">
      <c r="A169" s="56" t="s">
        <v>253</v>
      </c>
      <c r="B169" s="77" t="str">
        <f>A104</f>
        <v>Придбання обладнання і предметів довгострокового користування</v>
      </c>
      <c r="C169" s="56"/>
      <c r="D169" s="56"/>
      <c r="E169" s="56">
        <f>D169</f>
        <v>0</v>
      </c>
      <c r="F169" s="56"/>
      <c r="G169" s="56">
        <v>3348000</v>
      </c>
      <c r="H169" s="56">
        <f>G169</f>
        <v>3348000</v>
      </c>
      <c r="I169" s="63"/>
      <c r="J169" s="63">
        <v>100</v>
      </c>
      <c r="K169" s="63">
        <f>J169</f>
        <v>100</v>
      </c>
      <c r="L169" s="59"/>
    </row>
    <row r="170" spans="1:12" ht="27.75" customHeight="1">
      <c r="A170" s="222" t="s">
        <v>55</v>
      </c>
      <c r="B170" s="223"/>
      <c r="C170" s="223"/>
      <c r="D170" s="223"/>
      <c r="E170" s="223"/>
      <c r="F170" s="223"/>
      <c r="G170" s="223"/>
      <c r="H170" s="223"/>
      <c r="I170" s="223"/>
      <c r="J170" s="223"/>
      <c r="K170" s="224"/>
      <c r="L170" s="59"/>
    </row>
    <row r="171" spans="1:12" ht="15">
      <c r="A171" s="32" t="s">
        <v>308</v>
      </c>
      <c r="B171" s="27" t="s">
        <v>287</v>
      </c>
      <c r="C171" s="34"/>
      <c r="D171" s="34"/>
      <c r="E171" s="34"/>
      <c r="F171" s="34"/>
      <c r="G171" s="34"/>
      <c r="H171" s="34"/>
      <c r="I171" s="34"/>
      <c r="J171" s="34"/>
      <c r="K171" s="33"/>
      <c r="L171" s="59"/>
    </row>
    <row r="172" spans="1:12" ht="25.5">
      <c r="A172" s="89"/>
      <c r="B172" s="90" t="s">
        <v>81</v>
      </c>
      <c r="C172" s="81"/>
      <c r="D172" s="81"/>
      <c r="E172" s="91">
        <f>C172+D172</f>
        <v>0</v>
      </c>
      <c r="F172" s="81"/>
      <c r="G172" s="81">
        <v>1</v>
      </c>
      <c r="H172" s="91">
        <f>F172+G172</f>
        <v>1</v>
      </c>
      <c r="I172" s="91">
        <f>F172-C172</f>
        <v>0</v>
      </c>
      <c r="J172" s="63">
        <v>100</v>
      </c>
      <c r="K172" s="91">
        <f>I172+J172</f>
        <v>100</v>
      </c>
      <c r="L172" s="59"/>
    </row>
    <row r="173" spans="1:12" ht="15">
      <c r="A173" s="89" t="s">
        <v>317</v>
      </c>
      <c r="B173" s="92" t="s">
        <v>288</v>
      </c>
      <c r="C173" s="93"/>
      <c r="D173" s="93"/>
      <c r="E173" s="93"/>
      <c r="F173" s="93"/>
      <c r="G173" s="93"/>
      <c r="H173" s="93"/>
      <c r="I173" s="93"/>
      <c r="J173" s="63"/>
      <c r="K173" s="94"/>
      <c r="L173" s="59"/>
    </row>
    <row r="174" spans="1:12" ht="38.25">
      <c r="A174" s="89"/>
      <c r="B174" s="90" t="s">
        <v>82</v>
      </c>
      <c r="C174" s="81"/>
      <c r="D174" s="81"/>
      <c r="E174" s="91">
        <f>C174+D174</f>
        <v>0</v>
      </c>
      <c r="F174" s="81"/>
      <c r="G174" s="81">
        <v>3348000</v>
      </c>
      <c r="H174" s="91">
        <f>F174+G174</f>
        <v>3348000</v>
      </c>
      <c r="I174" s="91">
        <f>F174-C174</f>
        <v>0</v>
      </c>
      <c r="J174" s="63">
        <v>100</v>
      </c>
      <c r="K174" s="91">
        <f>I174+J174</f>
        <v>100</v>
      </c>
      <c r="L174" s="59"/>
    </row>
    <row r="175" spans="1:12" ht="15">
      <c r="A175" s="89" t="s">
        <v>405</v>
      </c>
      <c r="B175" s="95" t="s">
        <v>175</v>
      </c>
      <c r="C175" s="93"/>
      <c r="D175" s="93"/>
      <c r="E175" s="93"/>
      <c r="F175" s="93"/>
      <c r="G175" s="93"/>
      <c r="H175" s="93"/>
      <c r="I175" s="93"/>
      <c r="J175" s="93"/>
      <c r="K175" s="94"/>
      <c r="L175" s="59"/>
    </row>
    <row r="176" spans="1:12" ht="63.75">
      <c r="A176" s="89"/>
      <c r="B176" s="96" t="s">
        <v>88</v>
      </c>
      <c r="C176" s="81"/>
      <c r="D176" s="81"/>
      <c r="E176" s="91">
        <f>C176+D176</f>
        <v>0</v>
      </c>
      <c r="F176" s="81"/>
      <c r="G176" s="81">
        <v>0</v>
      </c>
      <c r="H176" s="91">
        <f>F176+G176</f>
        <v>0</v>
      </c>
      <c r="I176" s="91">
        <f>F176-C176</f>
        <v>0</v>
      </c>
      <c r="J176" s="63">
        <v>100</v>
      </c>
      <c r="K176" s="91">
        <f>I176+J176</f>
        <v>100</v>
      </c>
      <c r="L176" s="59"/>
    </row>
    <row r="177" spans="1:12" ht="15">
      <c r="A177" s="215" t="s">
        <v>677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7"/>
      <c r="L177" s="59"/>
    </row>
    <row r="178" spans="1:11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</row>
    <row r="179" spans="1:11" ht="15.75" customHeight="1">
      <c r="A179" s="198" t="s">
        <v>297</v>
      </c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</row>
    <row r="180" spans="1:12" ht="72" customHeight="1" hidden="1" outlineLevel="1">
      <c r="A180" s="19" t="s">
        <v>298</v>
      </c>
      <c r="B180" s="19" t="s">
        <v>299</v>
      </c>
      <c r="C180" s="19" t="s">
        <v>300</v>
      </c>
      <c r="D180" s="19" t="s">
        <v>301</v>
      </c>
      <c r="E180" s="19" t="s">
        <v>302</v>
      </c>
      <c r="F180" s="19" t="s">
        <v>303</v>
      </c>
      <c r="G180" s="19" t="s">
        <v>304</v>
      </c>
      <c r="H180" s="19" t="s">
        <v>305</v>
      </c>
      <c r="I180" s="16"/>
      <c r="J180" s="16"/>
      <c r="K180" s="16"/>
      <c r="L180" s="16"/>
    </row>
    <row r="181" spans="1:12" ht="15" customHeight="1" hidden="1" outlineLevel="1">
      <c r="A181" s="19">
        <v>1</v>
      </c>
      <c r="B181" s="19">
        <v>2</v>
      </c>
      <c r="C181" s="19">
        <v>3</v>
      </c>
      <c r="D181" s="19">
        <v>4</v>
      </c>
      <c r="E181" s="19">
        <v>5</v>
      </c>
      <c r="F181" s="19" t="s">
        <v>306</v>
      </c>
      <c r="G181" s="19">
        <v>7</v>
      </c>
      <c r="H181" s="19" t="s">
        <v>307</v>
      </c>
      <c r="I181" s="16"/>
      <c r="J181" s="16"/>
      <c r="K181" s="16"/>
      <c r="L181" s="16"/>
    </row>
    <row r="182" spans="1:12" ht="15" customHeight="1" hidden="1" outlineLevel="1">
      <c r="A182" s="188" t="s">
        <v>308</v>
      </c>
      <c r="B182" s="20" t="s">
        <v>309</v>
      </c>
      <c r="C182" s="188" t="s">
        <v>311</v>
      </c>
      <c r="D182" s="182"/>
      <c r="E182" s="182"/>
      <c r="F182" s="182"/>
      <c r="G182" s="188" t="s">
        <v>311</v>
      </c>
      <c r="H182" s="188" t="s">
        <v>311</v>
      </c>
      <c r="I182" s="16"/>
      <c r="J182" s="16"/>
      <c r="K182" s="16"/>
      <c r="L182" s="16"/>
    </row>
    <row r="183" spans="1:12" ht="15" customHeight="1" hidden="1" outlineLevel="1">
      <c r="A183" s="189"/>
      <c r="B183" s="21" t="s">
        <v>310</v>
      </c>
      <c r="C183" s="189"/>
      <c r="D183" s="183"/>
      <c r="E183" s="183"/>
      <c r="F183" s="183"/>
      <c r="G183" s="189"/>
      <c r="H183" s="189"/>
      <c r="I183" s="16"/>
      <c r="J183" s="16"/>
      <c r="K183" s="16"/>
      <c r="L183" s="16"/>
    </row>
    <row r="184" spans="1:12" ht="24" customHeight="1" hidden="1" outlineLevel="1">
      <c r="A184" s="19"/>
      <c r="B184" s="22" t="s">
        <v>312</v>
      </c>
      <c r="C184" s="19" t="s">
        <v>311</v>
      </c>
      <c r="D184" s="22"/>
      <c r="E184" s="22"/>
      <c r="F184" s="22"/>
      <c r="G184" s="19" t="s">
        <v>311</v>
      </c>
      <c r="H184" s="19" t="s">
        <v>311</v>
      </c>
      <c r="I184" s="16"/>
      <c r="J184" s="16"/>
      <c r="K184" s="16"/>
      <c r="L184" s="16"/>
    </row>
    <row r="185" spans="1:12" ht="48" hidden="1" outlineLevel="1">
      <c r="A185" s="19"/>
      <c r="B185" s="22" t="s">
        <v>313</v>
      </c>
      <c r="C185" s="19" t="s">
        <v>311</v>
      </c>
      <c r="D185" s="22"/>
      <c r="E185" s="22"/>
      <c r="F185" s="22"/>
      <c r="G185" s="19" t="s">
        <v>311</v>
      </c>
      <c r="H185" s="19" t="s">
        <v>311</v>
      </c>
      <c r="I185" s="16"/>
      <c r="J185" s="16"/>
      <c r="K185" s="16"/>
      <c r="L185" s="16"/>
    </row>
    <row r="186" spans="1:12" ht="15" hidden="1" outlineLevel="1">
      <c r="A186" s="19"/>
      <c r="B186" s="22" t="s">
        <v>314</v>
      </c>
      <c r="C186" s="19" t="s">
        <v>311</v>
      </c>
      <c r="D186" s="22"/>
      <c r="E186" s="22"/>
      <c r="F186" s="22"/>
      <c r="G186" s="19" t="s">
        <v>311</v>
      </c>
      <c r="H186" s="19" t="s">
        <v>311</v>
      </c>
      <c r="I186" s="16"/>
      <c r="J186" s="16"/>
      <c r="K186" s="16"/>
      <c r="L186" s="16"/>
    </row>
    <row r="187" spans="1:12" ht="15" hidden="1" outlineLevel="1">
      <c r="A187" s="19"/>
      <c r="B187" s="22" t="s">
        <v>315</v>
      </c>
      <c r="C187" s="19" t="s">
        <v>311</v>
      </c>
      <c r="D187" s="22"/>
      <c r="E187" s="22"/>
      <c r="F187" s="22"/>
      <c r="G187" s="19" t="s">
        <v>311</v>
      </c>
      <c r="H187" s="19" t="s">
        <v>311</v>
      </c>
      <c r="I187" s="16"/>
      <c r="J187" s="16"/>
      <c r="K187" s="16"/>
      <c r="L187" s="16"/>
    </row>
    <row r="188" spans="1:12" ht="15" hidden="1" outlineLevel="1">
      <c r="A188" s="185" t="s">
        <v>316</v>
      </c>
      <c r="B188" s="186"/>
      <c r="C188" s="186"/>
      <c r="D188" s="186"/>
      <c r="E188" s="186"/>
      <c r="F188" s="186"/>
      <c r="G188" s="186"/>
      <c r="H188" s="187"/>
      <c r="I188" s="16"/>
      <c r="J188" s="16"/>
      <c r="K188" s="16"/>
      <c r="L188" s="16"/>
    </row>
    <row r="189" spans="1:12" ht="15" hidden="1" outlineLevel="1">
      <c r="A189" s="188" t="s">
        <v>317</v>
      </c>
      <c r="B189" s="20" t="s">
        <v>318</v>
      </c>
      <c r="C189" s="188" t="s">
        <v>311</v>
      </c>
      <c r="D189" s="182"/>
      <c r="E189" s="182"/>
      <c r="F189" s="182"/>
      <c r="G189" s="188" t="s">
        <v>311</v>
      </c>
      <c r="H189" s="188" t="s">
        <v>311</v>
      </c>
      <c r="I189" s="16"/>
      <c r="J189" s="16"/>
      <c r="K189" s="16"/>
      <c r="L189" s="16"/>
    </row>
    <row r="190" spans="1:12" ht="15" hidden="1" outlineLevel="1">
      <c r="A190" s="189"/>
      <c r="B190" s="21" t="s">
        <v>310</v>
      </c>
      <c r="C190" s="189"/>
      <c r="D190" s="183"/>
      <c r="E190" s="183"/>
      <c r="F190" s="183"/>
      <c r="G190" s="189"/>
      <c r="H190" s="189"/>
      <c r="I190" s="16"/>
      <c r="J190" s="16"/>
      <c r="K190" s="16"/>
      <c r="L190" s="16"/>
    </row>
    <row r="191" spans="1:12" ht="15" hidden="1" outlineLevel="1">
      <c r="A191" s="185" t="s">
        <v>491</v>
      </c>
      <c r="B191" s="186"/>
      <c r="C191" s="186"/>
      <c r="D191" s="186"/>
      <c r="E191" s="186"/>
      <c r="F191" s="186"/>
      <c r="G191" s="186"/>
      <c r="H191" s="187"/>
      <c r="I191" s="16"/>
      <c r="J191" s="16"/>
      <c r="K191" s="16"/>
      <c r="L191" s="16"/>
    </row>
    <row r="192" spans="1:12" ht="15" hidden="1" outlineLevel="1">
      <c r="A192" s="185" t="s">
        <v>492</v>
      </c>
      <c r="B192" s="186"/>
      <c r="C192" s="186"/>
      <c r="D192" s="186"/>
      <c r="E192" s="186"/>
      <c r="F192" s="186"/>
      <c r="G192" s="186"/>
      <c r="H192" s="187"/>
      <c r="I192" s="16"/>
      <c r="J192" s="16"/>
      <c r="K192" s="16"/>
      <c r="L192" s="16"/>
    </row>
    <row r="193" spans="1:12" ht="24" hidden="1" outlineLevel="1">
      <c r="A193" s="23">
        <v>1</v>
      </c>
      <c r="B193" s="24" t="s">
        <v>493</v>
      </c>
      <c r="C193" s="22"/>
      <c r="D193" s="22"/>
      <c r="E193" s="22"/>
      <c r="F193" s="22"/>
      <c r="G193" s="22"/>
      <c r="H193" s="22"/>
      <c r="I193" s="16"/>
      <c r="J193" s="16"/>
      <c r="K193" s="16"/>
      <c r="L193" s="16"/>
    </row>
    <row r="194" spans="1:12" ht="24" hidden="1" outlineLevel="1">
      <c r="A194" s="19"/>
      <c r="B194" s="25" t="s">
        <v>494</v>
      </c>
      <c r="C194" s="22"/>
      <c r="D194" s="22"/>
      <c r="E194" s="22"/>
      <c r="F194" s="22"/>
      <c r="G194" s="22"/>
      <c r="H194" s="22"/>
      <c r="I194" s="16"/>
      <c r="J194" s="16"/>
      <c r="K194" s="16"/>
      <c r="L194" s="16"/>
    </row>
    <row r="195" spans="1:12" ht="15" hidden="1" outlineLevel="1">
      <c r="A195" s="185" t="s">
        <v>495</v>
      </c>
      <c r="B195" s="186"/>
      <c r="C195" s="186"/>
      <c r="D195" s="186"/>
      <c r="E195" s="186"/>
      <c r="F195" s="186"/>
      <c r="G195" s="186"/>
      <c r="H195" s="187"/>
      <c r="I195" s="16"/>
      <c r="J195" s="16"/>
      <c r="K195" s="16"/>
      <c r="L195" s="16"/>
    </row>
    <row r="196" spans="1:12" ht="24" hidden="1" outlineLevel="1">
      <c r="A196" s="19"/>
      <c r="B196" s="22" t="s">
        <v>496</v>
      </c>
      <c r="C196" s="22"/>
      <c r="D196" s="22"/>
      <c r="E196" s="22"/>
      <c r="F196" s="22"/>
      <c r="G196" s="22"/>
      <c r="H196" s="22"/>
      <c r="I196" s="16"/>
      <c r="J196" s="16"/>
      <c r="K196" s="16"/>
      <c r="L196" s="16"/>
    </row>
    <row r="197" spans="1:12" ht="24" hidden="1" outlineLevel="1">
      <c r="A197" s="19"/>
      <c r="B197" s="22" t="s">
        <v>497</v>
      </c>
      <c r="C197" s="22"/>
      <c r="D197" s="22"/>
      <c r="E197" s="22"/>
      <c r="F197" s="22"/>
      <c r="G197" s="22"/>
      <c r="H197" s="22"/>
      <c r="I197" s="16"/>
      <c r="J197" s="16"/>
      <c r="K197" s="16"/>
      <c r="L197" s="16"/>
    </row>
    <row r="198" spans="1:12" ht="15" hidden="1" outlineLevel="1">
      <c r="A198" s="19"/>
      <c r="B198" s="22" t="s">
        <v>498</v>
      </c>
      <c r="C198" s="22"/>
      <c r="D198" s="22"/>
      <c r="E198" s="22"/>
      <c r="F198" s="22"/>
      <c r="G198" s="22"/>
      <c r="H198" s="22"/>
      <c r="I198" s="16"/>
      <c r="J198" s="16"/>
      <c r="K198" s="16"/>
      <c r="L198" s="16"/>
    </row>
    <row r="199" spans="1:12" ht="24" hidden="1" outlineLevel="1">
      <c r="A199" s="19"/>
      <c r="B199" s="25" t="s">
        <v>606</v>
      </c>
      <c r="C199" s="22"/>
      <c r="D199" s="22"/>
      <c r="E199" s="22"/>
      <c r="F199" s="22"/>
      <c r="G199" s="22"/>
      <c r="H199" s="22"/>
      <c r="I199" s="16"/>
      <c r="J199" s="16"/>
      <c r="K199" s="16"/>
      <c r="L199" s="16"/>
    </row>
    <row r="200" spans="1:12" ht="15" hidden="1" outlineLevel="1">
      <c r="A200" s="185" t="s">
        <v>157</v>
      </c>
      <c r="B200" s="186"/>
      <c r="C200" s="186"/>
      <c r="D200" s="186"/>
      <c r="E200" s="186"/>
      <c r="F200" s="186"/>
      <c r="G200" s="186"/>
      <c r="H200" s="187"/>
      <c r="I200" s="16"/>
      <c r="J200" s="16"/>
      <c r="K200" s="16"/>
      <c r="L200" s="16"/>
    </row>
    <row r="201" spans="1:12" ht="24" hidden="1" outlineLevel="1">
      <c r="A201" s="19"/>
      <c r="B201" s="22" t="s">
        <v>496</v>
      </c>
      <c r="C201" s="22"/>
      <c r="D201" s="22"/>
      <c r="E201" s="22"/>
      <c r="F201" s="22"/>
      <c r="G201" s="22"/>
      <c r="H201" s="22"/>
      <c r="I201" s="16"/>
      <c r="J201" s="16"/>
      <c r="K201" s="16"/>
      <c r="L201" s="16"/>
    </row>
    <row r="202" spans="1:12" ht="24" hidden="1" outlineLevel="1">
      <c r="A202" s="19"/>
      <c r="B202" s="22" t="s">
        <v>497</v>
      </c>
      <c r="C202" s="22"/>
      <c r="D202" s="22"/>
      <c r="E202" s="22"/>
      <c r="F202" s="22"/>
      <c r="G202" s="22"/>
      <c r="H202" s="22"/>
      <c r="I202" s="16"/>
      <c r="J202" s="16"/>
      <c r="K202" s="16"/>
      <c r="L202" s="16"/>
    </row>
    <row r="203" spans="1:12" ht="15" hidden="1" outlineLevel="1">
      <c r="A203" s="19"/>
      <c r="B203" s="22" t="s">
        <v>498</v>
      </c>
      <c r="C203" s="22"/>
      <c r="D203" s="22"/>
      <c r="E203" s="22"/>
      <c r="F203" s="22"/>
      <c r="G203" s="22"/>
      <c r="H203" s="22"/>
      <c r="I203" s="16"/>
      <c r="J203" s="16"/>
      <c r="K203" s="16"/>
      <c r="L203" s="16"/>
    </row>
    <row r="204" spans="1:12" ht="36" hidden="1" outlineLevel="1">
      <c r="A204" s="23">
        <v>43498</v>
      </c>
      <c r="B204" s="24" t="s">
        <v>158</v>
      </c>
      <c r="C204" s="19" t="s">
        <v>311</v>
      </c>
      <c r="D204" s="19"/>
      <c r="E204" s="19"/>
      <c r="F204" s="19"/>
      <c r="G204" s="19" t="s">
        <v>311</v>
      </c>
      <c r="H204" s="19" t="s">
        <v>311</v>
      </c>
      <c r="I204" s="16"/>
      <c r="J204" s="16"/>
      <c r="K204" s="16"/>
      <c r="L204" s="16"/>
    </row>
    <row r="205" ht="3" customHeight="1" collapsed="1">
      <c r="A205" s="9"/>
    </row>
    <row r="206" spans="1:11" ht="15.75">
      <c r="A206" s="173" t="s">
        <v>159</v>
      </c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</row>
    <row r="207" spans="1:12" ht="15.75" hidden="1" outlineLevel="1">
      <c r="A207" s="193" t="s">
        <v>160</v>
      </c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6"/>
    </row>
    <row r="208" ht="3" customHeight="1" collapsed="1">
      <c r="A208" s="2"/>
    </row>
    <row r="209" spans="1:11" ht="15.75">
      <c r="A209" s="173" t="s">
        <v>161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</row>
    <row r="210" spans="1:11" ht="15.75">
      <c r="A210" s="275" t="s">
        <v>393</v>
      </c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</row>
    <row r="211" ht="5.25" customHeight="1">
      <c r="A211" s="2"/>
    </row>
    <row r="212" spans="1:11" ht="44.25" customHeight="1">
      <c r="A212" s="173" t="s">
        <v>329</v>
      </c>
      <c r="B212" s="173"/>
      <c r="C212" s="272" t="s">
        <v>181</v>
      </c>
      <c r="D212" s="272"/>
      <c r="E212" s="272"/>
      <c r="F212" s="272"/>
      <c r="G212" s="272"/>
      <c r="H212" s="272"/>
      <c r="I212" s="272"/>
      <c r="J212" s="272"/>
      <c r="K212" s="272"/>
    </row>
    <row r="213" spans="1:11" ht="3" customHeight="1">
      <c r="A213" s="175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</row>
    <row r="214" spans="1:11" ht="32.25" customHeight="1">
      <c r="A214" s="174" t="s">
        <v>330</v>
      </c>
      <c r="B214" s="174"/>
      <c r="C214" s="266" t="s">
        <v>231</v>
      </c>
      <c r="D214" s="266"/>
      <c r="E214" s="266"/>
      <c r="F214" s="266"/>
      <c r="G214" s="266"/>
      <c r="H214" s="266"/>
      <c r="I214" s="266"/>
      <c r="J214" s="266"/>
      <c r="K214" s="266"/>
    </row>
    <row r="215" spans="1:11" ht="2.25" customHeight="1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30" customHeight="1">
      <c r="A216" s="174" t="s">
        <v>331</v>
      </c>
      <c r="B216" s="174"/>
      <c r="C216" s="266" t="s">
        <v>101</v>
      </c>
      <c r="D216" s="266"/>
      <c r="E216" s="266"/>
      <c r="F216" s="266"/>
      <c r="G216" s="266"/>
      <c r="H216" s="266"/>
      <c r="I216" s="266"/>
      <c r="J216" s="266"/>
      <c r="K216" s="266"/>
    </row>
    <row r="217" spans="1:12" ht="4.5" customHeight="1">
      <c r="A217" s="11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</row>
    <row r="218" spans="1:11" ht="29.25" customHeight="1">
      <c r="A218" s="174" t="s">
        <v>183</v>
      </c>
      <c r="B218" s="174"/>
      <c r="C218" s="266" t="s">
        <v>188</v>
      </c>
      <c r="D218" s="266"/>
      <c r="E218" s="266"/>
      <c r="F218" s="266"/>
      <c r="G218" s="266"/>
      <c r="H218" s="266"/>
      <c r="I218" s="266"/>
      <c r="J218" s="266"/>
      <c r="K218" s="266"/>
    </row>
    <row r="219" spans="1:11" ht="8.25" customHeight="1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</row>
    <row r="220" spans="1:11" ht="15.75">
      <c r="A220" s="13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36.75" customHeight="1">
      <c r="A221" s="317" t="str">
        <f>'1217426'!A155</f>
        <v>Начальник відділу планування та економічного аналізу</v>
      </c>
      <c r="B221" s="317"/>
      <c r="C221" s="197" t="s">
        <v>385</v>
      </c>
      <c r="D221" s="197"/>
      <c r="E221" s="197"/>
      <c r="F221" s="197"/>
      <c r="G221" s="57"/>
      <c r="H221" s="57"/>
      <c r="I221" s="195" t="str">
        <f>'1217426'!I155:K155</f>
        <v>Олена ЄРЬОМЕНКО</v>
      </c>
      <c r="J221" s="195"/>
      <c r="K221" s="195"/>
    </row>
    <row r="222" spans="1:11" ht="15.75" customHeight="1">
      <c r="A222" s="1"/>
      <c r="B222" s="35"/>
      <c r="C222" s="194" t="s">
        <v>386</v>
      </c>
      <c r="D222" s="194"/>
      <c r="E222" s="194"/>
      <c r="F222" s="194"/>
      <c r="G222" s="1"/>
      <c r="H222" s="1"/>
      <c r="I222" s="1"/>
      <c r="J222" s="171" t="s">
        <v>387</v>
      </c>
      <c r="K222" s="171"/>
    </row>
  </sheetData>
  <sheetProtection/>
  <mergeCells count="106">
    <mergeCell ref="A221:B221"/>
    <mergeCell ref="A213:K213"/>
    <mergeCell ref="B217:L217"/>
    <mergeCell ref="A218:B218"/>
    <mergeCell ref="C218:K218"/>
    <mergeCell ref="A214:B214"/>
    <mergeCell ref="C214:K214"/>
    <mergeCell ref="A216:B216"/>
    <mergeCell ref="C216:K216"/>
    <mergeCell ref="A219:K219"/>
    <mergeCell ref="C221:F221"/>
    <mergeCell ref="I221:K221"/>
    <mergeCell ref="C222:F222"/>
    <mergeCell ref="A207:K207"/>
    <mergeCell ref="A209:K209"/>
    <mergeCell ref="A210:K210"/>
    <mergeCell ref="A212:B212"/>
    <mergeCell ref="C212:K212"/>
    <mergeCell ref="A192:H192"/>
    <mergeCell ref="A195:H195"/>
    <mergeCell ref="A200:H200"/>
    <mergeCell ref="A206:K206"/>
    <mergeCell ref="F189:F190"/>
    <mergeCell ref="G189:G190"/>
    <mergeCell ref="H189:H190"/>
    <mergeCell ref="A191:H191"/>
    <mergeCell ref="A189:A190"/>
    <mergeCell ref="C189:C190"/>
    <mergeCell ref="D189:D190"/>
    <mergeCell ref="E189:E190"/>
    <mergeCell ref="F182:F183"/>
    <mergeCell ref="G182:G183"/>
    <mergeCell ref="H182:H183"/>
    <mergeCell ref="A188:H188"/>
    <mergeCell ref="A182:A183"/>
    <mergeCell ref="C182:C183"/>
    <mergeCell ref="D182:D183"/>
    <mergeCell ref="E182:E183"/>
    <mergeCell ref="A122:K122"/>
    <mergeCell ref="A125:K125"/>
    <mergeCell ref="A179:K179"/>
    <mergeCell ref="A154:K154"/>
    <mergeCell ref="A156:K156"/>
    <mergeCell ref="A168:K168"/>
    <mergeCell ref="A170:K170"/>
    <mergeCell ref="A177:K177"/>
    <mergeCell ref="A115:K115"/>
    <mergeCell ref="A117:K117"/>
    <mergeCell ref="A118:A120"/>
    <mergeCell ref="B118:B120"/>
    <mergeCell ref="C118:E119"/>
    <mergeCell ref="F118:H119"/>
    <mergeCell ref="I118:K118"/>
    <mergeCell ref="I119:K119"/>
    <mergeCell ref="A107:K107"/>
    <mergeCell ref="A110:K110"/>
    <mergeCell ref="A113:K113"/>
    <mergeCell ref="A114:K114"/>
    <mergeCell ref="A86:K86"/>
    <mergeCell ref="A104:K104"/>
    <mergeCell ref="A87:K87"/>
    <mergeCell ref="A93:K93"/>
    <mergeCell ref="A96:K96"/>
    <mergeCell ref="A99:K99"/>
    <mergeCell ref="A102:K102"/>
    <mergeCell ref="A103:K103"/>
    <mergeCell ref="A54:K54"/>
    <mergeCell ref="A63:K63"/>
    <mergeCell ref="A71:K71"/>
    <mergeCell ref="A79:K79"/>
    <mergeCell ref="A50:K50"/>
    <mergeCell ref="A51:K51"/>
    <mergeCell ref="A52:A53"/>
    <mergeCell ref="B52:B53"/>
    <mergeCell ref="C52:E52"/>
    <mergeCell ref="F52:H52"/>
    <mergeCell ref="I52:K52"/>
    <mergeCell ref="A30:K30"/>
    <mergeCell ref="A36:E36"/>
    <mergeCell ref="A43:E43"/>
    <mergeCell ref="A48:E48"/>
    <mergeCell ref="A20:K20"/>
    <mergeCell ref="A23:K23"/>
    <mergeCell ref="A27:K27"/>
    <mergeCell ref="A29:K29"/>
    <mergeCell ref="A25:K25"/>
    <mergeCell ref="A13:K13"/>
    <mergeCell ref="A14:K14"/>
    <mergeCell ref="A15:K15"/>
    <mergeCell ref="A17:A18"/>
    <mergeCell ref="B17:B18"/>
    <mergeCell ref="C17:E17"/>
    <mergeCell ref="F17:H17"/>
    <mergeCell ref="I17:K17"/>
    <mergeCell ref="A11:K11"/>
    <mergeCell ref="A12:K12"/>
    <mergeCell ref="A5:K5"/>
    <mergeCell ref="A6:K6"/>
    <mergeCell ref="A7:K7"/>
    <mergeCell ref="A8:K8"/>
    <mergeCell ref="I1:K1"/>
    <mergeCell ref="I2:K2"/>
    <mergeCell ref="A3:K3"/>
    <mergeCell ref="A4:K4"/>
    <mergeCell ref="A9:K9"/>
    <mergeCell ref="A10:K10"/>
  </mergeCells>
  <printOptions/>
  <pageMargins left="0.5905511811023623" right="0.1968503937007874" top="0.3937007874015748" bottom="0.3937007874015748" header="0.5118110236220472" footer="0.5118110236220472"/>
  <pageSetup fitToHeight="10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41"/>
  <sheetViews>
    <sheetView zoomScalePageLayoutView="0" workbookViewId="0" topLeftCell="A23">
      <selection activeCell="A40" sqref="A40:E40"/>
    </sheetView>
  </sheetViews>
  <sheetFormatPr defaultColWidth="9.140625" defaultRowHeight="15" outlineLevelRow="2"/>
  <cols>
    <col min="1" max="1" width="8.421875" style="0" customWidth="1"/>
    <col min="2" max="2" width="29.003906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7.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0.7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31.5" customHeight="1">
      <c r="A8" s="173" t="s">
        <v>89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 customHeight="1">
      <c r="A10" s="173" t="s">
        <v>321</v>
      </c>
      <c r="B10" s="173"/>
      <c r="C10" s="276" t="s">
        <v>320</v>
      </c>
      <c r="D10" s="276"/>
      <c r="E10" s="276"/>
      <c r="F10" s="276"/>
      <c r="G10" s="276"/>
      <c r="H10" s="276"/>
      <c r="I10" s="276"/>
      <c r="J10" s="276"/>
      <c r="K10" s="276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322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5.2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f>C22+C23</f>
        <v>0</v>
      </c>
      <c r="D19" s="4">
        <v>15294842</v>
      </c>
      <c r="E19" s="4">
        <f>C19+D19</f>
        <v>15294842</v>
      </c>
      <c r="F19" s="4">
        <f>F22+F23</f>
        <v>0</v>
      </c>
      <c r="G19" s="4">
        <v>15294842</v>
      </c>
      <c r="H19" s="4">
        <f>F19+G19</f>
        <v>15294842</v>
      </c>
      <c r="I19" s="4">
        <f>I22+I23</f>
        <v>0</v>
      </c>
      <c r="J19" s="6">
        <f>J22+J23</f>
        <v>0</v>
      </c>
      <c r="K19" s="6">
        <f>K22+K23</f>
        <v>0</v>
      </c>
    </row>
    <row r="20" spans="1:11" ht="15" customHeight="1">
      <c r="A20" s="216" t="s">
        <v>177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38.25">
      <c r="A22" s="26" t="s">
        <v>164</v>
      </c>
      <c r="B22" s="5" t="s">
        <v>582</v>
      </c>
      <c r="C22" s="4">
        <v>0</v>
      </c>
      <c r="D22" s="4">
        <v>4488146</v>
      </c>
      <c r="E22" s="4">
        <f>C22+D22</f>
        <v>4488146</v>
      </c>
      <c r="F22" s="4">
        <v>0</v>
      </c>
      <c r="G22" s="4">
        <v>4488146</v>
      </c>
      <c r="H22" s="4">
        <f>F22+G22</f>
        <v>4488146</v>
      </c>
      <c r="I22" s="4">
        <f>F22-C22</f>
        <v>0</v>
      </c>
      <c r="J22" s="4">
        <f>G22-D22</f>
        <v>0</v>
      </c>
      <c r="K22" s="4">
        <f>I22+J22</f>
        <v>0</v>
      </c>
    </row>
    <row r="23" spans="1:11" ht="51" outlineLevel="1">
      <c r="A23" s="26" t="s">
        <v>165</v>
      </c>
      <c r="B23" s="5" t="s">
        <v>583</v>
      </c>
      <c r="C23" s="4">
        <v>0</v>
      </c>
      <c r="D23" s="4">
        <v>10806696</v>
      </c>
      <c r="E23" s="4">
        <f>C23+D23</f>
        <v>10806696</v>
      </c>
      <c r="F23" s="4">
        <v>0</v>
      </c>
      <c r="G23" s="4">
        <v>10806696</v>
      </c>
      <c r="H23" s="4">
        <f>F23+G23</f>
        <v>10806696</v>
      </c>
      <c r="I23" s="4">
        <f>F23-C23</f>
        <v>0</v>
      </c>
      <c r="J23" s="6">
        <f>G23-D23</f>
        <v>0</v>
      </c>
      <c r="K23" s="6">
        <f>I23+J23</f>
        <v>0</v>
      </c>
    </row>
    <row r="24" spans="1:11" ht="15">
      <c r="A24" s="216" t="s">
        <v>177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7"/>
    </row>
    <row r="25" ht="5.25" customHeight="1">
      <c r="A25" s="3"/>
    </row>
    <row r="26" spans="1:11" ht="15.75">
      <c r="A26" s="173" t="s">
        <v>257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1" ht="15.75" outlineLevel="1">
      <c r="A27" s="277" t="s">
        <v>146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38.25" outlineLevel="1">
      <c r="A28" s="82" t="s">
        <v>243</v>
      </c>
      <c r="B28" s="82" t="s">
        <v>244</v>
      </c>
      <c r="C28" s="82" t="s">
        <v>245</v>
      </c>
      <c r="D28" s="82" t="s">
        <v>246</v>
      </c>
      <c r="E28" s="82" t="s">
        <v>247</v>
      </c>
      <c r="F28" s="106"/>
      <c r="G28" s="106"/>
      <c r="H28" s="106"/>
      <c r="I28" s="106"/>
      <c r="J28" s="106"/>
      <c r="K28" s="106"/>
    </row>
    <row r="29" spans="1:11" ht="15" outlineLevel="1">
      <c r="A29" s="82" t="s">
        <v>251</v>
      </c>
      <c r="B29" s="107" t="s">
        <v>259</v>
      </c>
      <c r="C29" s="82" t="s">
        <v>260</v>
      </c>
      <c r="D29" s="82"/>
      <c r="E29" s="82" t="s">
        <v>260</v>
      </c>
      <c r="F29" s="106"/>
      <c r="G29" s="106"/>
      <c r="H29" s="106"/>
      <c r="I29" s="106"/>
      <c r="J29" s="106"/>
      <c r="K29" s="106"/>
    </row>
    <row r="30" spans="1:11" ht="15" outlineLevel="1">
      <c r="A30" s="82" t="s">
        <v>253</v>
      </c>
      <c r="B30" s="107" t="s">
        <v>261</v>
      </c>
      <c r="C30" s="82" t="s">
        <v>253</v>
      </c>
      <c r="D30" s="82"/>
      <c r="E30" s="82" t="s">
        <v>253</v>
      </c>
      <c r="F30" s="106"/>
      <c r="G30" s="106"/>
      <c r="H30" s="106"/>
      <c r="I30" s="106"/>
      <c r="J30" s="106"/>
      <c r="K30" s="106"/>
    </row>
    <row r="31" spans="1:11" ht="15" outlineLevel="1">
      <c r="A31" s="82" t="s">
        <v>255</v>
      </c>
      <c r="B31" s="107" t="s">
        <v>262</v>
      </c>
      <c r="C31" s="82" t="s">
        <v>260</v>
      </c>
      <c r="D31" s="82"/>
      <c r="E31" s="82" t="s">
        <v>260</v>
      </c>
      <c r="F31" s="106"/>
      <c r="G31" s="106"/>
      <c r="H31" s="106"/>
      <c r="I31" s="106"/>
      <c r="J31" s="106"/>
      <c r="K31" s="106"/>
    </row>
    <row r="32" spans="1:11" ht="15" outlineLevel="1">
      <c r="A32" s="82" t="s">
        <v>263</v>
      </c>
      <c r="B32" s="107" t="s">
        <v>264</v>
      </c>
      <c r="C32" s="82" t="s">
        <v>260</v>
      </c>
      <c r="D32" s="82"/>
      <c r="E32" s="82" t="s">
        <v>260</v>
      </c>
      <c r="F32" s="106"/>
      <c r="G32" s="106"/>
      <c r="H32" s="106"/>
      <c r="I32" s="106"/>
      <c r="J32" s="106"/>
      <c r="K32" s="106"/>
    </row>
    <row r="33" spans="1:11" ht="27.75" customHeight="1" outlineLevel="1">
      <c r="A33" s="258" t="s">
        <v>192</v>
      </c>
      <c r="B33" s="259"/>
      <c r="C33" s="259"/>
      <c r="D33" s="259"/>
      <c r="E33" s="260"/>
      <c r="F33" s="106"/>
      <c r="G33" s="106"/>
      <c r="H33" s="106"/>
      <c r="I33" s="106"/>
      <c r="J33" s="106"/>
      <c r="K33" s="106"/>
    </row>
    <row r="34" spans="1:11" ht="15" outlineLevel="1">
      <c r="A34" s="82" t="s">
        <v>267</v>
      </c>
      <c r="B34" s="107" t="s">
        <v>268</v>
      </c>
      <c r="C34" s="108">
        <f>C39</f>
        <v>15294842</v>
      </c>
      <c r="D34" s="108">
        <f>D39</f>
        <v>15294842</v>
      </c>
      <c r="E34" s="82">
        <f>D34-C34</f>
        <v>0</v>
      </c>
      <c r="F34" s="106"/>
      <c r="G34" s="106"/>
      <c r="H34" s="106"/>
      <c r="I34" s="106"/>
      <c r="J34" s="106"/>
      <c r="K34" s="106"/>
    </row>
    <row r="35" spans="1:11" ht="15" outlineLevel="1">
      <c r="A35" s="82" t="s">
        <v>253</v>
      </c>
      <c r="B35" s="107" t="s">
        <v>261</v>
      </c>
      <c r="C35" s="108"/>
      <c r="D35" s="108"/>
      <c r="E35" s="82" t="s">
        <v>253</v>
      </c>
      <c r="F35" s="106"/>
      <c r="G35" s="106"/>
      <c r="H35" s="106"/>
      <c r="I35" s="106"/>
      <c r="J35" s="106"/>
      <c r="K35" s="106"/>
    </row>
    <row r="36" spans="1:11" ht="15" outlineLevel="1">
      <c r="A36" s="82" t="s">
        <v>269</v>
      </c>
      <c r="B36" s="107" t="s">
        <v>270</v>
      </c>
      <c r="C36" s="108"/>
      <c r="D36" s="108"/>
      <c r="E36" s="82" t="s">
        <v>253</v>
      </c>
      <c r="F36" s="106"/>
      <c r="G36" s="106"/>
      <c r="H36" s="106"/>
      <c r="I36" s="106"/>
      <c r="J36" s="106"/>
      <c r="K36" s="106"/>
    </row>
    <row r="37" spans="1:11" ht="15" outlineLevel="1">
      <c r="A37" s="82" t="s">
        <v>271</v>
      </c>
      <c r="B37" s="107" t="s">
        <v>273</v>
      </c>
      <c r="C37" s="82"/>
      <c r="D37" s="82"/>
      <c r="E37" s="82" t="s">
        <v>253</v>
      </c>
      <c r="F37" s="106"/>
      <c r="G37" s="106"/>
      <c r="H37" s="106"/>
      <c r="I37" s="106"/>
      <c r="J37" s="106"/>
      <c r="K37" s="106"/>
    </row>
    <row r="38" spans="1:11" ht="15" outlineLevel="1">
      <c r="A38" s="82" t="s">
        <v>274</v>
      </c>
      <c r="B38" s="107" t="s">
        <v>275</v>
      </c>
      <c r="C38" s="82"/>
      <c r="D38" s="82"/>
      <c r="E38" s="82" t="s">
        <v>253</v>
      </c>
      <c r="F38" s="106"/>
      <c r="G38" s="106"/>
      <c r="H38" s="106"/>
      <c r="I38" s="106"/>
      <c r="J38" s="106"/>
      <c r="K38" s="106"/>
    </row>
    <row r="39" spans="1:11" ht="15" outlineLevel="1">
      <c r="A39" s="82" t="s">
        <v>276</v>
      </c>
      <c r="B39" s="107" t="s">
        <v>277</v>
      </c>
      <c r="C39" s="82">
        <f>G19</f>
        <v>15294842</v>
      </c>
      <c r="D39" s="82">
        <f>G19</f>
        <v>15294842</v>
      </c>
      <c r="E39" s="82">
        <f>D39-C39</f>
        <v>0</v>
      </c>
      <c r="F39" s="106"/>
      <c r="G39" s="106"/>
      <c r="H39" s="106"/>
      <c r="I39" s="106"/>
      <c r="J39" s="106"/>
      <c r="K39" s="106"/>
    </row>
    <row r="40" spans="1:11" ht="15" outlineLevel="1">
      <c r="A40" s="278" t="s">
        <v>193</v>
      </c>
      <c r="B40" s="279"/>
      <c r="C40" s="279"/>
      <c r="D40" s="279"/>
      <c r="E40" s="280"/>
      <c r="F40" s="106"/>
      <c r="G40" s="106"/>
      <c r="H40" s="106"/>
      <c r="I40" s="106"/>
      <c r="J40" s="106"/>
      <c r="K40" s="106"/>
    </row>
    <row r="41" spans="1:11" ht="15" outlineLevel="1">
      <c r="A41" s="82" t="s">
        <v>278</v>
      </c>
      <c r="B41" s="107" t="s">
        <v>279</v>
      </c>
      <c r="C41" s="82" t="s">
        <v>260</v>
      </c>
      <c r="D41" s="82"/>
      <c r="E41" s="82" t="s">
        <v>253</v>
      </c>
      <c r="F41" s="106"/>
      <c r="G41" s="106"/>
      <c r="H41" s="106"/>
      <c r="I41" s="106"/>
      <c r="J41" s="106"/>
      <c r="K41" s="106"/>
    </row>
    <row r="42" spans="1:11" ht="15" outlineLevel="1">
      <c r="A42" s="82" t="s">
        <v>253</v>
      </c>
      <c r="B42" s="107" t="s">
        <v>261</v>
      </c>
      <c r="C42" s="82" t="s">
        <v>253</v>
      </c>
      <c r="D42" s="82"/>
      <c r="E42" s="82" t="s">
        <v>253</v>
      </c>
      <c r="F42" s="106"/>
      <c r="G42" s="106"/>
      <c r="H42" s="106"/>
      <c r="I42" s="106"/>
      <c r="J42" s="106"/>
      <c r="K42" s="106"/>
    </row>
    <row r="43" spans="1:11" ht="15" outlineLevel="1">
      <c r="A43" s="82" t="s">
        <v>280</v>
      </c>
      <c r="B43" s="107" t="s">
        <v>262</v>
      </c>
      <c r="C43" s="82" t="s">
        <v>260</v>
      </c>
      <c r="D43" s="82"/>
      <c r="E43" s="82" t="s">
        <v>253</v>
      </c>
      <c r="F43" s="106"/>
      <c r="G43" s="106"/>
      <c r="H43" s="106"/>
      <c r="I43" s="106"/>
      <c r="J43" s="106"/>
      <c r="K43" s="106"/>
    </row>
    <row r="44" spans="1:11" ht="15" outlineLevel="1">
      <c r="A44" s="82" t="s">
        <v>281</v>
      </c>
      <c r="B44" s="107" t="s">
        <v>264</v>
      </c>
      <c r="C44" s="82" t="s">
        <v>260</v>
      </c>
      <c r="D44" s="82" t="s">
        <v>253</v>
      </c>
      <c r="E44" s="82" t="s">
        <v>253</v>
      </c>
      <c r="F44" s="106"/>
      <c r="G44" s="106"/>
      <c r="H44" s="106"/>
      <c r="I44" s="106"/>
      <c r="J44" s="106"/>
      <c r="K44" s="106"/>
    </row>
    <row r="45" spans="1:11" ht="27" customHeight="1" outlineLevel="1">
      <c r="A45" s="258" t="s">
        <v>691</v>
      </c>
      <c r="B45" s="259"/>
      <c r="C45" s="259"/>
      <c r="D45" s="259"/>
      <c r="E45" s="260"/>
      <c r="F45" s="106"/>
      <c r="G45" s="106"/>
      <c r="H45" s="106"/>
      <c r="I45" s="106"/>
      <c r="J45" s="106"/>
      <c r="K45" s="106"/>
    </row>
    <row r="46" ht="4.5" customHeight="1">
      <c r="A46" s="3"/>
    </row>
    <row r="47" spans="1:11" ht="15.75">
      <c r="A47" s="173" t="s">
        <v>282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11" ht="15.75">
      <c r="A48" s="221" t="s">
        <v>146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ht="22.5" customHeight="1">
      <c r="A49" s="176" t="s">
        <v>243</v>
      </c>
      <c r="B49" s="176" t="s">
        <v>244</v>
      </c>
      <c r="C49" s="202" t="s">
        <v>284</v>
      </c>
      <c r="D49" s="203"/>
      <c r="E49" s="204"/>
      <c r="F49" s="202" t="s">
        <v>246</v>
      </c>
      <c r="G49" s="203"/>
      <c r="H49" s="204"/>
      <c r="I49" s="202" t="s">
        <v>247</v>
      </c>
      <c r="J49" s="203"/>
      <c r="K49" s="204"/>
    </row>
    <row r="50" spans="1:11" ht="25.5">
      <c r="A50" s="177"/>
      <c r="B50" s="177"/>
      <c r="C50" s="4" t="s">
        <v>248</v>
      </c>
      <c r="D50" s="4" t="s">
        <v>249</v>
      </c>
      <c r="E50" s="4" t="s">
        <v>250</v>
      </c>
      <c r="F50" s="4" t="s">
        <v>248</v>
      </c>
      <c r="G50" s="4" t="s">
        <v>249</v>
      </c>
      <c r="H50" s="4" t="s">
        <v>250</v>
      </c>
      <c r="I50" s="4" t="s">
        <v>248</v>
      </c>
      <c r="J50" s="4" t="s">
        <v>249</v>
      </c>
      <c r="K50" s="4" t="s">
        <v>250</v>
      </c>
    </row>
    <row r="51" spans="1:11" ht="15">
      <c r="A51" s="239" t="s">
        <v>584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1"/>
    </row>
    <row r="52" spans="1:11" ht="15">
      <c r="A52" s="70"/>
      <c r="B52" s="281" t="s">
        <v>585</v>
      </c>
      <c r="C52" s="281"/>
      <c r="D52" s="281"/>
      <c r="E52" s="281"/>
      <c r="F52" s="281"/>
      <c r="G52" s="281"/>
      <c r="H52" s="281"/>
      <c r="I52" s="281"/>
      <c r="J52" s="281"/>
      <c r="K52" s="282"/>
    </row>
    <row r="53" spans="1:11" ht="15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/>
      <c r="K53" s="4" t="s">
        <v>253</v>
      </c>
    </row>
    <row r="54" spans="1:11" ht="15" hidden="1" outlineLevel="1">
      <c r="A54" s="4"/>
      <c r="B54" s="5" t="s">
        <v>337</v>
      </c>
      <c r="C54" s="4"/>
      <c r="D54" s="4">
        <v>15294842</v>
      </c>
      <c r="E54" s="4">
        <f>D54</f>
        <v>15294842</v>
      </c>
      <c r="F54" s="4"/>
      <c r="G54" s="4">
        <f>G55+G56</f>
        <v>15294842</v>
      </c>
      <c r="H54" s="4">
        <f>G54</f>
        <v>15294842</v>
      </c>
      <c r="I54" s="4"/>
      <c r="J54" s="4">
        <f aca="true" t="shared" si="0" ref="J54:K57">G54-D54</f>
        <v>0</v>
      </c>
      <c r="K54" s="4">
        <f t="shared" si="0"/>
        <v>0</v>
      </c>
    </row>
    <row r="55" spans="1:11" ht="38.25" hidden="1" outlineLevel="1">
      <c r="A55" s="4"/>
      <c r="B55" s="5" t="s">
        <v>586</v>
      </c>
      <c r="C55" s="4"/>
      <c r="D55" s="4">
        <v>4488146</v>
      </c>
      <c r="E55" s="4">
        <f>D55</f>
        <v>4488146</v>
      </c>
      <c r="F55" s="4"/>
      <c r="G55" s="4">
        <v>4488146</v>
      </c>
      <c r="H55" s="4">
        <f>G55</f>
        <v>4488146</v>
      </c>
      <c r="I55" s="4"/>
      <c r="J55" s="4">
        <f t="shared" si="0"/>
        <v>0</v>
      </c>
      <c r="K55" s="4">
        <f t="shared" si="0"/>
        <v>0</v>
      </c>
    </row>
    <row r="56" spans="1:11" ht="38.25" hidden="1" outlineLevel="1">
      <c r="A56" s="4"/>
      <c r="B56" s="5" t="s">
        <v>587</v>
      </c>
      <c r="C56" s="4"/>
      <c r="D56" s="4">
        <v>10806696</v>
      </c>
      <c r="E56" s="4">
        <f>D56</f>
        <v>10806696</v>
      </c>
      <c r="F56" s="4"/>
      <c r="G56" s="4">
        <v>10806696</v>
      </c>
      <c r="H56" s="4">
        <f>G56</f>
        <v>10806696</v>
      </c>
      <c r="I56" s="4"/>
      <c r="J56" s="4">
        <f t="shared" si="0"/>
        <v>0</v>
      </c>
      <c r="K56" s="4">
        <f t="shared" si="0"/>
        <v>0</v>
      </c>
    </row>
    <row r="57" spans="1:11" ht="25.5" collapsed="1">
      <c r="A57" s="4"/>
      <c r="B57" s="5" t="s">
        <v>323</v>
      </c>
      <c r="C57" s="4"/>
      <c r="D57" s="4">
        <v>-31053</v>
      </c>
      <c r="E57" s="4">
        <f>D57</f>
        <v>-31053</v>
      </c>
      <c r="F57" s="4"/>
      <c r="G57" s="4">
        <v>-31053</v>
      </c>
      <c r="H57" s="4">
        <f>G57</f>
        <v>-31053</v>
      </c>
      <c r="I57" s="4"/>
      <c r="J57" s="4">
        <f t="shared" si="0"/>
        <v>0</v>
      </c>
      <c r="K57" s="4">
        <f t="shared" si="0"/>
        <v>0</v>
      </c>
    </row>
    <row r="58" spans="1:11" ht="25.5">
      <c r="A58" s="4"/>
      <c r="B58" s="5" t="s">
        <v>323</v>
      </c>
      <c r="C58" s="4">
        <v>0</v>
      </c>
      <c r="D58" s="4">
        <v>-60464</v>
      </c>
      <c r="E58" s="4">
        <f>C58+D58</f>
        <v>-60464</v>
      </c>
      <c r="F58" s="4">
        <v>0</v>
      </c>
      <c r="G58" s="4">
        <v>-60464</v>
      </c>
      <c r="H58" s="4">
        <f>F58+G58</f>
        <v>-60464</v>
      </c>
      <c r="I58" s="4">
        <f>F58-C58</f>
        <v>0</v>
      </c>
      <c r="J58" s="4">
        <f>G58-D58</f>
        <v>0</v>
      </c>
      <c r="K58" s="4">
        <f>I58+J58</f>
        <v>0</v>
      </c>
    </row>
    <row r="59" spans="1:11" ht="15" customHeight="1">
      <c r="A59" s="216" t="s">
        <v>357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ht="15">
      <c r="A60" s="4" t="s">
        <v>267</v>
      </c>
      <c r="B60" s="27" t="s">
        <v>287</v>
      </c>
      <c r="C60" s="4" t="s">
        <v>253</v>
      </c>
      <c r="D60" s="4" t="s">
        <v>253</v>
      </c>
      <c r="E60" s="4" t="s">
        <v>253</v>
      </c>
      <c r="F60" s="4" t="s">
        <v>253</v>
      </c>
      <c r="G60" s="4" t="s">
        <v>253</v>
      </c>
      <c r="H60" s="4" t="s">
        <v>253</v>
      </c>
      <c r="I60" s="4" t="s">
        <v>253</v>
      </c>
      <c r="J60" s="4" t="s">
        <v>253</v>
      </c>
      <c r="K60" s="4" t="s">
        <v>253</v>
      </c>
    </row>
    <row r="61" spans="1:11" ht="25.5">
      <c r="A61" s="4"/>
      <c r="B61" s="5" t="s">
        <v>324</v>
      </c>
      <c r="C61" s="4">
        <v>0</v>
      </c>
      <c r="D61" s="4">
        <v>2</v>
      </c>
      <c r="E61" s="4">
        <f>C61+D61</f>
        <v>2</v>
      </c>
      <c r="F61" s="4">
        <v>0</v>
      </c>
      <c r="G61" s="4">
        <v>2</v>
      </c>
      <c r="H61" s="4">
        <f>F61+G61</f>
        <v>2</v>
      </c>
      <c r="I61" s="4">
        <f>F61-C61</f>
        <v>0</v>
      </c>
      <c r="J61" s="4">
        <v>0</v>
      </c>
      <c r="K61" s="4">
        <f>I61+J61</f>
        <v>0</v>
      </c>
    </row>
    <row r="62" spans="1:11" ht="15" customHeight="1">
      <c r="A62" s="216" t="s">
        <v>357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7"/>
    </row>
    <row r="63" spans="1:11" ht="15">
      <c r="A63" s="4" t="s">
        <v>278</v>
      </c>
      <c r="B63" s="27" t="s">
        <v>288</v>
      </c>
      <c r="C63" s="4" t="s">
        <v>253</v>
      </c>
      <c r="D63" s="4" t="s">
        <v>253</v>
      </c>
      <c r="E63" s="4" t="s">
        <v>253</v>
      </c>
      <c r="F63" s="4" t="s">
        <v>253</v>
      </c>
      <c r="G63" s="4" t="s">
        <v>253</v>
      </c>
      <c r="H63" s="4" t="s">
        <v>253</v>
      </c>
      <c r="I63" s="4" t="s">
        <v>253</v>
      </c>
      <c r="J63" s="4" t="s">
        <v>253</v>
      </c>
      <c r="K63" s="4" t="s">
        <v>253</v>
      </c>
    </row>
    <row r="64" spans="1:11" ht="38.25">
      <c r="A64" s="4"/>
      <c r="B64" s="5" t="s">
        <v>325</v>
      </c>
      <c r="C64" s="4">
        <v>0</v>
      </c>
      <c r="D64" s="4">
        <v>7647421</v>
      </c>
      <c r="E64" s="4">
        <f>C64+D64</f>
        <v>7647421</v>
      </c>
      <c r="F64" s="4">
        <v>0</v>
      </c>
      <c r="G64" s="4">
        <v>7647421</v>
      </c>
      <c r="H64" s="4">
        <f>F64+G64</f>
        <v>7647421</v>
      </c>
      <c r="I64" s="4">
        <f>F64-C64</f>
        <v>0</v>
      </c>
      <c r="J64" s="4">
        <v>0</v>
      </c>
      <c r="K64" s="4">
        <f>I64+J64</f>
        <v>0</v>
      </c>
    </row>
    <row r="65" spans="1:11" ht="15">
      <c r="A65" s="216" t="s">
        <v>357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7"/>
    </row>
    <row r="66" spans="1:11" ht="15">
      <c r="A66" s="4" t="s">
        <v>174</v>
      </c>
      <c r="B66" s="30" t="s">
        <v>175</v>
      </c>
      <c r="C66" s="14"/>
      <c r="D66" s="4"/>
      <c r="E66" s="4"/>
      <c r="F66" s="28"/>
      <c r="G66" s="4"/>
      <c r="H66" s="4"/>
      <c r="I66" s="4"/>
      <c r="J66" s="4"/>
      <c r="K66" s="15"/>
    </row>
    <row r="67" spans="1:11" ht="63.75">
      <c r="A67" s="4"/>
      <c r="B67" s="31" t="s">
        <v>588</v>
      </c>
      <c r="C67" s="14"/>
      <c r="D67" s="4">
        <v>8.71</v>
      </c>
      <c r="E67" s="4">
        <f>D67</f>
        <v>8.71</v>
      </c>
      <c r="F67" s="71"/>
      <c r="G67" s="4">
        <v>8.71</v>
      </c>
      <c r="H67" s="4">
        <f>G67</f>
        <v>8.71</v>
      </c>
      <c r="I67" s="4"/>
      <c r="J67" s="4">
        <f aca="true" t="shared" si="1" ref="J67:K69">G67-D67</f>
        <v>0</v>
      </c>
      <c r="K67" s="15">
        <f t="shared" si="1"/>
        <v>0</v>
      </c>
    </row>
    <row r="68" spans="1:11" ht="63.75">
      <c r="A68" s="4"/>
      <c r="B68" s="31" t="s">
        <v>589</v>
      </c>
      <c r="C68" s="14"/>
      <c r="D68" s="4">
        <v>19.49</v>
      </c>
      <c r="E68" s="4">
        <f>D68</f>
        <v>19.49</v>
      </c>
      <c r="F68" s="71"/>
      <c r="G68" s="4">
        <v>19.49</v>
      </c>
      <c r="H68" s="4">
        <f>G68</f>
        <v>19.49</v>
      </c>
      <c r="I68" s="4"/>
      <c r="J68" s="4">
        <f t="shared" si="1"/>
        <v>0</v>
      </c>
      <c r="K68" s="15">
        <f t="shared" si="1"/>
        <v>0</v>
      </c>
    </row>
    <row r="69" spans="1:11" ht="38.25">
      <c r="A69" s="4"/>
      <c r="B69" s="31" t="s">
        <v>590</v>
      </c>
      <c r="C69" s="14">
        <v>0</v>
      </c>
      <c r="D69" s="4">
        <v>-32830</v>
      </c>
      <c r="E69" s="4">
        <f>C69+D69</f>
        <v>-32830</v>
      </c>
      <c r="F69" s="4">
        <v>0</v>
      </c>
      <c r="G69" s="4">
        <v>-14283</v>
      </c>
      <c r="H69" s="4">
        <f>F69+G69</f>
        <v>-14283</v>
      </c>
      <c r="I69" s="4">
        <f>F69-C69</f>
        <v>0</v>
      </c>
      <c r="J69" s="4">
        <f t="shared" si="1"/>
        <v>18547</v>
      </c>
      <c r="K69" s="4">
        <f t="shared" si="1"/>
        <v>18547</v>
      </c>
    </row>
    <row r="70" spans="1:11" ht="38.25">
      <c r="A70" s="4"/>
      <c r="B70" s="31" t="s">
        <v>591</v>
      </c>
      <c r="C70" s="14">
        <v>0</v>
      </c>
      <c r="D70" s="4">
        <v>23701.3</v>
      </c>
      <c r="E70" s="4">
        <f>C70+D70</f>
        <v>23701.3</v>
      </c>
      <c r="F70" s="4">
        <v>0</v>
      </c>
      <c r="G70" s="4">
        <v>-33099</v>
      </c>
      <c r="H70" s="4">
        <f>F70+G70</f>
        <v>-33099</v>
      </c>
      <c r="I70" s="4">
        <f>F70-C70</f>
        <v>0</v>
      </c>
      <c r="J70" s="4">
        <f>G70-D70</f>
        <v>-56800.3</v>
      </c>
      <c r="K70" s="4">
        <f>J70</f>
        <v>-56800.3</v>
      </c>
    </row>
    <row r="71" spans="1:11" ht="54" customHeight="1">
      <c r="A71" s="178" t="s">
        <v>90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80"/>
    </row>
    <row r="72" spans="1:11" ht="67.5" customHeight="1">
      <c r="A72" s="283" t="s">
        <v>91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73"/>
    </row>
    <row r="73" ht="15">
      <c r="A73" s="2"/>
    </row>
    <row r="74" spans="1:11" ht="15.75" outlineLevel="1">
      <c r="A74" s="198" t="s">
        <v>292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</row>
    <row r="75" spans="1:11" ht="15" outlineLevel="1">
      <c r="A75" s="181" t="s">
        <v>243</v>
      </c>
      <c r="B75" s="181" t="s">
        <v>244</v>
      </c>
      <c r="C75" s="181" t="s">
        <v>293</v>
      </c>
      <c r="D75" s="181"/>
      <c r="E75" s="181"/>
      <c r="F75" s="181" t="s">
        <v>294</v>
      </c>
      <c r="G75" s="181"/>
      <c r="H75" s="181"/>
      <c r="I75" s="181" t="s">
        <v>401</v>
      </c>
      <c r="J75" s="181"/>
      <c r="K75" s="181"/>
    </row>
    <row r="76" spans="1:11" ht="15" outlineLevel="1">
      <c r="A76" s="181"/>
      <c r="B76" s="181"/>
      <c r="C76" s="181"/>
      <c r="D76" s="181"/>
      <c r="E76" s="181"/>
      <c r="F76" s="181"/>
      <c r="G76" s="181"/>
      <c r="H76" s="181"/>
      <c r="I76" s="181" t="s">
        <v>295</v>
      </c>
      <c r="J76" s="181"/>
      <c r="K76" s="181"/>
    </row>
    <row r="77" spans="1:11" ht="25.5" outlineLevel="1">
      <c r="A77" s="181"/>
      <c r="B77" s="181"/>
      <c r="C77" s="68" t="s">
        <v>248</v>
      </c>
      <c r="D77" s="68" t="s">
        <v>249</v>
      </c>
      <c r="E77" s="68" t="s">
        <v>250</v>
      </c>
      <c r="F77" s="68" t="s">
        <v>248</v>
      </c>
      <c r="G77" s="68" t="s">
        <v>249</v>
      </c>
      <c r="H77" s="68" t="s">
        <v>250</v>
      </c>
      <c r="I77" s="68" t="s">
        <v>248</v>
      </c>
      <c r="J77" s="68" t="s">
        <v>249</v>
      </c>
      <c r="K77" s="68" t="s">
        <v>250</v>
      </c>
    </row>
    <row r="78" spans="1:11" ht="15" outlineLevel="1">
      <c r="A78" s="66" t="s">
        <v>253</v>
      </c>
      <c r="B78" s="67" t="s">
        <v>252</v>
      </c>
      <c r="C78" s="66"/>
      <c r="D78" s="66">
        <v>3612420</v>
      </c>
      <c r="E78" s="66">
        <f>D78</f>
        <v>3612420</v>
      </c>
      <c r="F78" s="66"/>
      <c r="G78" s="66">
        <v>15294842</v>
      </c>
      <c r="H78" s="66">
        <f>G78</f>
        <v>15294842</v>
      </c>
      <c r="I78" s="69"/>
      <c r="J78" s="69">
        <f>G78/D78*100</f>
        <v>423.3960060015169</v>
      </c>
      <c r="K78" s="69">
        <f>H78/E78*100</f>
        <v>423.3960060015169</v>
      </c>
    </row>
    <row r="79" spans="1:11" ht="30" customHeight="1" outlineLevel="1">
      <c r="A79" s="211" t="s">
        <v>678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3"/>
    </row>
    <row r="80" spans="1:11" ht="15" outlineLevel="1">
      <c r="A80" s="56" t="s">
        <v>253</v>
      </c>
      <c r="B80" s="65" t="s">
        <v>254</v>
      </c>
      <c r="C80" s="56" t="s">
        <v>253</v>
      </c>
      <c r="D80" s="56" t="s">
        <v>253</v>
      </c>
      <c r="E80" s="56" t="s">
        <v>253</v>
      </c>
      <c r="F80" s="56" t="s">
        <v>253</v>
      </c>
      <c r="G80" s="56" t="s">
        <v>253</v>
      </c>
      <c r="H80" s="56" t="s">
        <v>253</v>
      </c>
      <c r="I80" s="56" t="s">
        <v>253</v>
      </c>
      <c r="J80" s="56" t="s">
        <v>253</v>
      </c>
      <c r="K80" s="56" t="s">
        <v>253</v>
      </c>
    </row>
    <row r="81" spans="1:11" ht="38.25" outlineLevel="1">
      <c r="A81" s="56"/>
      <c r="B81" s="77" t="s">
        <v>585</v>
      </c>
      <c r="C81" s="56"/>
      <c r="D81" s="56">
        <v>3612420</v>
      </c>
      <c r="E81" s="56">
        <f>D81</f>
        <v>3612420</v>
      </c>
      <c r="F81" s="56"/>
      <c r="G81" s="56">
        <v>15294842</v>
      </c>
      <c r="H81" s="56">
        <f>G81</f>
        <v>15294842</v>
      </c>
      <c r="I81" s="56"/>
      <c r="J81" s="63">
        <f>G81/D81*100</f>
        <v>423.3960060015169</v>
      </c>
      <c r="K81" s="63">
        <f>H81/E81*100</f>
        <v>423.3960060015169</v>
      </c>
    </row>
    <row r="82" spans="1:11" ht="40.5" customHeight="1" outlineLevel="1">
      <c r="A82" s="250" t="s">
        <v>679</v>
      </c>
      <c r="B82" s="251"/>
      <c r="C82" s="251"/>
      <c r="D82" s="251"/>
      <c r="E82" s="251"/>
      <c r="F82" s="251"/>
      <c r="G82" s="251"/>
      <c r="H82" s="251"/>
      <c r="I82" s="251"/>
      <c r="J82" s="251"/>
      <c r="K82" s="252"/>
    </row>
    <row r="83" spans="1:11" ht="15" outlineLevel="1">
      <c r="A83" s="56" t="s">
        <v>251</v>
      </c>
      <c r="B83" s="27" t="s">
        <v>285</v>
      </c>
      <c r="C83" s="56" t="s">
        <v>253</v>
      </c>
      <c r="D83" s="56" t="s">
        <v>253</v>
      </c>
      <c r="E83" s="56" t="s">
        <v>253</v>
      </c>
      <c r="F83" s="56" t="s">
        <v>253</v>
      </c>
      <c r="G83" s="56" t="s">
        <v>253</v>
      </c>
      <c r="H83" s="56" t="s">
        <v>253</v>
      </c>
      <c r="I83" s="56" t="s">
        <v>253</v>
      </c>
      <c r="J83" s="56" t="s">
        <v>253</v>
      </c>
      <c r="K83" s="56" t="s">
        <v>253</v>
      </c>
    </row>
    <row r="84" spans="1:11" ht="38.25" hidden="1" outlineLevel="2">
      <c r="A84" s="56"/>
      <c r="B84" s="5" t="str">
        <f>B55</f>
        <v>обсяг грошових внесків до статутного капіталу ЛКСП "Лисичанськводоканал"</v>
      </c>
      <c r="C84" s="56"/>
      <c r="D84" s="56">
        <v>2661657</v>
      </c>
      <c r="E84" s="56">
        <f>D84</f>
        <v>2661657</v>
      </c>
      <c r="F84" s="56"/>
      <c r="G84" s="56">
        <f>G55</f>
        <v>4488146</v>
      </c>
      <c r="H84" s="56">
        <f>G84</f>
        <v>4488146</v>
      </c>
      <c r="I84" s="56"/>
      <c r="J84" s="63">
        <f>G84/E84*100</f>
        <v>168.62225298000456</v>
      </c>
      <c r="K84" s="63">
        <f>J84</f>
        <v>168.62225298000456</v>
      </c>
    </row>
    <row r="85" spans="1:11" ht="38.25" hidden="1" outlineLevel="2">
      <c r="A85" s="56"/>
      <c r="B85" s="5" t="str">
        <f>B56</f>
        <v>обсяг грошових внесків до статутного капіталу КП "Лисичанськтепломережа"</v>
      </c>
      <c r="C85" s="56"/>
      <c r="D85" s="56">
        <v>950763</v>
      </c>
      <c r="E85" s="56">
        <f>D85</f>
        <v>950763</v>
      </c>
      <c r="F85" s="56"/>
      <c r="G85" s="56">
        <f>G56</f>
        <v>10806696</v>
      </c>
      <c r="H85" s="56">
        <f>G85</f>
        <v>10806696</v>
      </c>
      <c r="I85" s="56"/>
      <c r="J85" s="63">
        <f>G85/E85*100</f>
        <v>1136.6340507571288</v>
      </c>
      <c r="K85" s="63">
        <f>J85</f>
        <v>1136.6340507571288</v>
      </c>
    </row>
    <row r="86" spans="1:11" ht="25.5" outlineLevel="1" collapsed="1">
      <c r="A86" s="56"/>
      <c r="B86" s="5" t="str">
        <f>B57</f>
        <v>результат фінансової діяльності підприємства на початок року</v>
      </c>
      <c r="C86" s="56"/>
      <c r="D86" s="56">
        <v>-14111</v>
      </c>
      <c r="E86" s="56">
        <f>D86</f>
        <v>-14111</v>
      </c>
      <c r="F86" s="56"/>
      <c r="G86" s="56">
        <f>G57</f>
        <v>-31053</v>
      </c>
      <c r="H86" s="56">
        <f>G86</f>
        <v>-31053</v>
      </c>
      <c r="I86" s="56"/>
      <c r="J86" s="63">
        <f>G86/E86*100</f>
        <v>220.06236269576925</v>
      </c>
      <c r="K86" s="63">
        <f>J86</f>
        <v>220.06236269576925</v>
      </c>
    </row>
    <row r="87" spans="1:12" ht="25.5" outlineLevel="1">
      <c r="A87" s="56" t="s">
        <v>253</v>
      </c>
      <c r="B87" s="5" t="str">
        <f>B58</f>
        <v>результат фінансової діяльності підприємства на початок року</v>
      </c>
      <c r="C87" s="56"/>
      <c r="D87" s="56">
        <v>-45412</v>
      </c>
      <c r="E87" s="56">
        <f>D87</f>
        <v>-45412</v>
      </c>
      <c r="F87" s="56"/>
      <c r="G87" s="56">
        <f>G58</f>
        <v>-60464</v>
      </c>
      <c r="H87" s="56">
        <f>F87+G87</f>
        <v>-60464</v>
      </c>
      <c r="I87" s="63"/>
      <c r="J87" s="63">
        <f>G87/E87*100</f>
        <v>133.1454241169735</v>
      </c>
      <c r="K87" s="119">
        <f>I87+J87</f>
        <v>133.1454241169735</v>
      </c>
      <c r="L87" s="169"/>
    </row>
    <row r="88" spans="1:11" ht="15" outlineLevel="1">
      <c r="A88" s="56" t="s">
        <v>267</v>
      </c>
      <c r="B88" s="27" t="s">
        <v>287</v>
      </c>
      <c r="C88" s="56"/>
      <c r="D88" s="56"/>
      <c r="E88" s="56"/>
      <c r="F88" s="56"/>
      <c r="G88" s="56"/>
      <c r="H88" s="56"/>
      <c r="I88" s="63"/>
      <c r="J88" s="63"/>
      <c r="K88" s="63"/>
    </row>
    <row r="89" spans="1:11" ht="25.5" outlineLevel="1">
      <c r="A89" s="56" t="s">
        <v>253</v>
      </c>
      <c r="B89" s="5" t="str">
        <f>B61</f>
        <v>кількість підприємств, які потребують фінансової підтримки</v>
      </c>
      <c r="C89" s="56"/>
      <c r="D89" s="56">
        <v>2</v>
      </c>
      <c r="E89" s="56">
        <f>D89</f>
        <v>2</v>
      </c>
      <c r="F89" s="56"/>
      <c r="G89" s="56">
        <f>G61</f>
        <v>2</v>
      </c>
      <c r="H89" s="56">
        <f>F89+G89</f>
        <v>2</v>
      </c>
      <c r="I89" s="63"/>
      <c r="J89" s="63">
        <f>G89/E89*100</f>
        <v>100</v>
      </c>
      <c r="K89" s="63">
        <f>I89+J89</f>
        <v>100</v>
      </c>
    </row>
    <row r="90" spans="1:11" ht="15" outlineLevel="1">
      <c r="A90" s="56" t="s">
        <v>278</v>
      </c>
      <c r="B90" s="27" t="s">
        <v>288</v>
      </c>
      <c r="C90" s="56"/>
      <c r="D90" s="56"/>
      <c r="E90" s="56"/>
      <c r="F90" s="56"/>
      <c r="G90" s="56"/>
      <c r="H90" s="56"/>
      <c r="I90" s="63"/>
      <c r="J90" s="63"/>
      <c r="K90" s="63"/>
    </row>
    <row r="91" spans="1:11" ht="38.25" outlineLevel="1">
      <c r="A91" s="56" t="s">
        <v>253</v>
      </c>
      <c r="B91" s="5" t="str">
        <f>B64</f>
        <v>середні витрати на внески до статутного капіталу 1 підприємства </v>
      </c>
      <c r="C91" s="56"/>
      <c r="D91" s="56">
        <v>1806210</v>
      </c>
      <c r="E91" s="56">
        <f>D91</f>
        <v>1806210</v>
      </c>
      <c r="F91" s="56"/>
      <c r="G91" s="56">
        <v>7647421</v>
      </c>
      <c r="H91" s="56">
        <f>F91+G91</f>
        <v>7647421</v>
      </c>
      <c r="I91" s="63"/>
      <c r="J91" s="63">
        <f>G91/E91*100</f>
        <v>423.3960060015169</v>
      </c>
      <c r="K91" s="63">
        <f>I91+J91</f>
        <v>423.3960060015169</v>
      </c>
    </row>
    <row r="92" spans="1:11" ht="15" outlineLevel="1">
      <c r="A92" s="4" t="s">
        <v>174</v>
      </c>
      <c r="B92" s="30" t="s">
        <v>175</v>
      </c>
      <c r="C92" s="56"/>
      <c r="D92" s="56"/>
      <c r="E92" s="56"/>
      <c r="F92" s="56"/>
      <c r="G92" s="56"/>
      <c r="H92" s="56"/>
      <c r="I92" s="56"/>
      <c r="J92" s="63"/>
      <c r="K92" s="63"/>
    </row>
    <row r="93" spans="1:11" ht="63.75" outlineLevel="1">
      <c r="A93" s="4"/>
      <c r="B93" s="31" t="str">
        <f>B67</f>
        <v>співвідношення суми поповнення статутного капіталу до розміру статутного капіталу ЛКСП "Лисичанськводоканал" на початок року</v>
      </c>
      <c r="C93" s="56"/>
      <c r="D93" s="56">
        <v>5.39</v>
      </c>
      <c r="E93" s="56">
        <f>D93</f>
        <v>5.39</v>
      </c>
      <c r="F93" s="56"/>
      <c r="G93" s="56">
        <f>G67</f>
        <v>8.71</v>
      </c>
      <c r="H93" s="56">
        <f>G93</f>
        <v>8.71</v>
      </c>
      <c r="I93" s="56"/>
      <c r="J93" s="63">
        <f>G93/E93*100</f>
        <v>161.59554730983305</v>
      </c>
      <c r="K93" s="63">
        <f>J93</f>
        <v>161.59554730983305</v>
      </c>
    </row>
    <row r="94" spans="1:11" ht="63.75" outlineLevel="1">
      <c r="A94" s="4"/>
      <c r="B94" s="31" t="str">
        <f>B68</f>
        <v>співвідношення суми поповнення статутного капіталу до розміру статутного капіталу КП "Лисичанськтепломережа" на початок року</v>
      </c>
      <c r="C94" s="56"/>
      <c r="D94" s="56">
        <v>1.75</v>
      </c>
      <c r="E94" s="56">
        <f>D94</f>
        <v>1.75</v>
      </c>
      <c r="F94" s="56"/>
      <c r="G94" s="56">
        <f>G68</f>
        <v>19.49</v>
      </c>
      <c r="H94" s="56">
        <f>G94</f>
        <v>19.49</v>
      </c>
      <c r="I94" s="56"/>
      <c r="J94" s="63">
        <f>G94/E94*100</f>
        <v>1113.7142857142858</v>
      </c>
      <c r="K94" s="119">
        <f>J94</f>
        <v>1113.7142857142858</v>
      </c>
    </row>
    <row r="95" spans="1:11" ht="38.25" outlineLevel="1">
      <c r="A95" s="4"/>
      <c r="B95" s="31" t="str">
        <f>B69</f>
        <v>результат фінансової діяльності ЛКСП "Лисичанськводоканал" на кінець року (прогноз)</v>
      </c>
      <c r="C95" s="56"/>
      <c r="D95" s="56">
        <v>-21250</v>
      </c>
      <c r="E95" s="56">
        <f>D95</f>
        <v>-21250</v>
      </c>
      <c r="F95" s="56"/>
      <c r="G95" s="56">
        <f>G69</f>
        <v>-14283</v>
      </c>
      <c r="H95" s="56">
        <f>G95</f>
        <v>-14283</v>
      </c>
      <c r="I95" s="56"/>
      <c r="J95" s="119">
        <f>G95/E95*100</f>
        <v>67.21411764705883</v>
      </c>
      <c r="K95" s="119">
        <f>J95</f>
        <v>67.21411764705883</v>
      </c>
    </row>
    <row r="96" spans="1:11" ht="38.25" outlineLevel="1">
      <c r="A96" s="4"/>
      <c r="B96" s="31" t="str">
        <f>B70</f>
        <v>результат фінансової діяльності КП "Лисичанськтепломережа" на кінець року (прогноз)</v>
      </c>
      <c r="C96" s="56"/>
      <c r="D96" s="56">
        <v>-60323</v>
      </c>
      <c r="E96" s="56">
        <f>D96</f>
        <v>-60323</v>
      </c>
      <c r="F96" s="56"/>
      <c r="G96" s="56">
        <f>G70</f>
        <v>-33099</v>
      </c>
      <c r="H96" s="56">
        <f>F96+G96</f>
        <v>-33099</v>
      </c>
      <c r="I96" s="56"/>
      <c r="J96" s="119">
        <f>G96/E96*100</f>
        <v>54.869618553453904</v>
      </c>
      <c r="K96" s="119">
        <f>I96+J96</f>
        <v>54.869618553453904</v>
      </c>
    </row>
    <row r="97" spans="1:11" ht="33" customHeight="1" outlineLevel="1">
      <c r="A97" s="215" t="s">
        <v>57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7"/>
    </row>
    <row r="98" spans="1:11" ht="10.5" customHeight="1" outlineLevel="1">
      <c r="A98" s="72"/>
      <c r="B98" s="29"/>
      <c r="C98" s="72"/>
      <c r="D98" s="72"/>
      <c r="E98" s="72"/>
      <c r="F98" s="72"/>
      <c r="G98" s="72"/>
      <c r="H98" s="72"/>
      <c r="I98" s="72"/>
      <c r="J98" s="72"/>
      <c r="K98" s="72"/>
    </row>
    <row r="99" spans="1:11" ht="9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5.75">
      <c r="A100" s="198" t="s">
        <v>297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</row>
    <row r="101" spans="1:11" ht="72" hidden="1" outlineLevel="1">
      <c r="A101" s="19" t="s">
        <v>298</v>
      </c>
      <c r="B101" s="19" t="s">
        <v>299</v>
      </c>
      <c r="C101" s="19" t="s">
        <v>300</v>
      </c>
      <c r="D101" s="19" t="s">
        <v>301</v>
      </c>
      <c r="E101" s="19" t="s">
        <v>302</v>
      </c>
      <c r="F101" s="19" t="s">
        <v>303</v>
      </c>
      <c r="G101" s="19" t="s">
        <v>304</v>
      </c>
      <c r="H101" s="19" t="s">
        <v>305</v>
      </c>
      <c r="I101" s="16"/>
      <c r="J101" s="16"/>
      <c r="K101" s="16"/>
    </row>
    <row r="102" spans="1:11" ht="15" hidden="1" outlineLevel="1">
      <c r="A102" s="19">
        <v>1</v>
      </c>
      <c r="B102" s="19">
        <v>2</v>
      </c>
      <c r="C102" s="19">
        <v>3</v>
      </c>
      <c r="D102" s="19">
        <v>4</v>
      </c>
      <c r="E102" s="19">
        <v>5</v>
      </c>
      <c r="F102" s="19" t="s">
        <v>306</v>
      </c>
      <c r="G102" s="19">
        <v>7</v>
      </c>
      <c r="H102" s="19" t="s">
        <v>307</v>
      </c>
      <c r="I102" s="16"/>
      <c r="J102" s="16"/>
      <c r="K102" s="16"/>
    </row>
    <row r="103" spans="1:11" ht="15" hidden="1" outlineLevel="1">
      <c r="A103" s="188" t="s">
        <v>308</v>
      </c>
      <c r="B103" s="20" t="s">
        <v>309</v>
      </c>
      <c r="C103" s="188" t="s">
        <v>311</v>
      </c>
      <c r="D103" s="182"/>
      <c r="E103" s="182"/>
      <c r="F103" s="182"/>
      <c r="G103" s="188" t="s">
        <v>311</v>
      </c>
      <c r="H103" s="188" t="s">
        <v>311</v>
      </c>
      <c r="I103" s="16"/>
      <c r="J103" s="16"/>
      <c r="K103" s="16"/>
    </row>
    <row r="104" spans="1:11" ht="15" hidden="1" outlineLevel="1">
      <c r="A104" s="189"/>
      <c r="B104" s="21" t="s">
        <v>310</v>
      </c>
      <c r="C104" s="189"/>
      <c r="D104" s="183"/>
      <c r="E104" s="183"/>
      <c r="F104" s="183"/>
      <c r="G104" s="189"/>
      <c r="H104" s="189"/>
      <c r="I104" s="16"/>
      <c r="J104" s="16"/>
      <c r="K104" s="16"/>
    </row>
    <row r="105" spans="1:11" ht="15" hidden="1" outlineLevel="1">
      <c r="A105" s="19"/>
      <c r="B105" s="22" t="s">
        <v>312</v>
      </c>
      <c r="C105" s="19" t="s">
        <v>311</v>
      </c>
      <c r="D105" s="22"/>
      <c r="E105" s="22"/>
      <c r="F105" s="22"/>
      <c r="G105" s="19" t="s">
        <v>311</v>
      </c>
      <c r="H105" s="19" t="s">
        <v>311</v>
      </c>
      <c r="I105" s="16"/>
      <c r="J105" s="16"/>
      <c r="K105" s="16"/>
    </row>
    <row r="106" spans="1:11" ht="36" hidden="1" outlineLevel="1">
      <c r="A106" s="19"/>
      <c r="B106" s="22" t="s">
        <v>313</v>
      </c>
      <c r="C106" s="19" t="s">
        <v>311</v>
      </c>
      <c r="D106" s="22"/>
      <c r="E106" s="22"/>
      <c r="F106" s="22"/>
      <c r="G106" s="19" t="s">
        <v>311</v>
      </c>
      <c r="H106" s="19" t="s">
        <v>311</v>
      </c>
      <c r="I106" s="16"/>
      <c r="J106" s="16"/>
      <c r="K106" s="16"/>
    </row>
    <row r="107" spans="1:11" ht="15" hidden="1" outlineLevel="1">
      <c r="A107" s="19"/>
      <c r="B107" s="22" t="s">
        <v>314</v>
      </c>
      <c r="C107" s="19" t="s">
        <v>311</v>
      </c>
      <c r="D107" s="22"/>
      <c r="E107" s="22"/>
      <c r="F107" s="22"/>
      <c r="G107" s="19" t="s">
        <v>311</v>
      </c>
      <c r="H107" s="19" t="s">
        <v>311</v>
      </c>
      <c r="I107" s="16"/>
      <c r="J107" s="16"/>
      <c r="K107" s="16"/>
    </row>
    <row r="108" spans="1:11" ht="15" hidden="1" outlineLevel="1">
      <c r="A108" s="19"/>
      <c r="B108" s="22" t="s">
        <v>315</v>
      </c>
      <c r="C108" s="19" t="s">
        <v>311</v>
      </c>
      <c r="D108" s="22"/>
      <c r="E108" s="22"/>
      <c r="F108" s="22"/>
      <c r="G108" s="19" t="s">
        <v>311</v>
      </c>
      <c r="H108" s="19" t="s">
        <v>311</v>
      </c>
      <c r="I108" s="16"/>
      <c r="J108" s="16"/>
      <c r="K108" s="16"/>
    </row>
    <row r="109" spans="1:11" ht="15" hidden="1" outlineLevel="1">
      <c r="A109" s="185" t="s">
        <v>316</v>
      </c>
      <c r="B109" s="186"/>
      <c r="C109" s="186"/>
      <c r="D109" s="186"/>
      <c r="E109" s="186"/>
      <c r="F109" s="186"/>
      <c r="G109" s="186"/>
      <c r="H109" s="187"/>
      <c r="I109" s="16"/>
      <c r="J109" s="16"/>
      <c r="K109" s="16"/>
    </row>
    <row r="110" spans="1:11" ht="15" hidden="1" outlineLevel="1">
      <c r="A110" s="188" t="s">
        <v>317</v>
      </c>
      <c r="B110" s="20" t="s">
        <v>318</v>
      </c>
      <c r="C110" s="188" t="s">
        <v>311</v>
      </c>
      <c r="D110" s="182"/>
      <c r="E110" s="182"/>
      <c r="F110" s="182"/>
      <c r="G110" s="188" t="s">
        <v>311</v>
      </c>
      <c r="H110" s="188" t="s">
        <v>311</v>
      </c>
      <c r="I110" s="16"/>
      <c r="J110" s="16"/>
      <c r="K110" s="16"/>
    </row>
    <row r="111" spans="1:11" ht="15" hidden="1" outlineLevel="1">
      <c r="A111" s="189"/>
      <c r="B111" s="21" t="s">
        <v>310</v>
      </c>
      <c r="C111" s="189"/>
      <c r="D111" s="183"/>
      <c r="E111" s="183"/>
      <c r="F111" s="183"/>
      <c r="G111" s="189"/>
      <c r="H111" s="189"/>
      <c r="I111" s="16"/>
      <c r="J111" s="16"/>
      <c r="K111" s="16"/>
    </row>
    <row r="112" spans="1:11" ht="15" hidden="1" outlineLevel="1">
      <c r="A112" s="185" t="s">
        <v>491</v>
      </c>
      <c r="B112" s="186"/>
      <c r="C112" s="186"/>
      <c r="D112" s="186"/>
      <c r="E112" s="186"/>
      <c r="F112" s="186"/>
      <c r="G112" s="186"/>
      <c r="H112" s="187"/>
      <c r="I112" s="16"/>
      <c r="J112" s="16"/>
      <c r="K112" s="16"/>
    </row>
    <row r="113" spans="1:11" ht="15" hidden="1" outlineLevel="1">
      <c r="A113" s="185" t="s">
        <v>492</v>
      </c>
      <c r="B113" s="186"/>
      <c r="C113" s="186"/>
      <c r="D113" s="186"/>
      <c r="E113" s="186"/>
      <c r="F113" s="186"/>
      <c r="G113" s="186"/>
      <c r="H113" s="187"/>
      <c r="I113" s="16"/>
      <c r="J113" s="16"/>
      <c r="K113" s="16"/>
    </row>
    <row r="114" spans="1:11" ht="24" hidden="1" outlineLevel="1">
      <c r="A114" s="23">
        <v>1</v>
      </c>
      <c r="B114" s="24" t="s">
        <v>493</v>
      </c>
      <c r="C114" s="22"/>
      <c r="D114" s="22"/>
      <c r="E114" s="22"/>
      <c r="F114" s="22"/>
      <c r="G114" s="22"/>
      <c r="H114" s="22"/>
      <c r="I114" s="16"/>
      <c r="J114" s="16"/>
      <c r="K114" s="16"/>
    </row>
    <row r="115" spans="1:11" ht="24" hidden="1" outlineLevel="1">
      <c r="A115" s="19"/>
      <c r="B115" s="25" t="s">
        <v>494</v>
      </c>
      <c r="C115" s="22"/>
      <c r="D115" s="22"/>
      <c r="E115" s="22"/>
      <c r="F115" s="22"/>
      <c r="G115" s="22"/>
      <c r="H115" s="22"/>
      <c r="I115" s="16"/>
      <c r="J115" s="16"/>
      <c r="K115" s="16"/>
    </row>
    <row r="116" spans="1:11" ht="15" hidden="1" outlineLevel="1">
      <c r="A116" s="185" t="s">
        <v>495</v>
      </c>
      <c r="B116" s="186"/>
      <c r="C116" s="186"/>
      <c r="D116" s="186"/>
      <c r="E116" s="186"/>
      <c r="F116" s="186"/>
      <c r="G116" s="186"/>
      <c r="H116" s="187"/>
      <c r="I116" s="16"/>
      <c r="J116" s="16"/>
      <c r="K116" s="16"/>
    </row>
    <row r="117" spans="1:11" ht="24" hidden="1" outlineLevel="1">
      <c r="A117" s="19"/>
      <c r="B117" s="22" t="s">
        <v>496</v>
      </c>
      <c r="C117" s="22"/>
      <c r="D117" s="22"/>
      <c r="E117" s="22"/>
      <c r="F117" s="22"/>
      <c r="G117" s="22"/>
      <c r="H117" s="22"/>
      <c r="I117" s="16"/>
      <c r="J117" s="16"/>
      <c r="K117" s="16"/>
    </row>
    <row r="118" spans="1:11" ht="24" hidden="1" outlineLevel="1">
      <c r="A118" s="19"/>
      <c r="B118" s="22" t="s">
        <v>497</v>
      </c>
      <c r="C118" s="22"/>
      <c r="D118" s="22"/>
      <c r="E118" s="22"/>
      <c r="F118" s="22"/>
      <c r="G118" s="22"/>
      <c r="H118" s="22"/>
      <c r="I118" s="16"/>
      <c r="J118" s="16"/>
      <c r="K118" s="16"/>
    </row>
    <row r="119" spans="1:11" ht="15" hidden="1" outlineLevel="1">
      <c r="A119" s="19"/>
      <c r="B119" s="22" t="s">
        <v>498</v>
      </c>
      <c r="C119" s="22"/>
      <c r="D119" s="22"/>
      <c r="E119" s="22"/>
      <c r="F119" s="22"/>
      <c r="G119" s="22"/>
      <c r="H119" s="22"/>
      <c r="I119" s="16"/>
      <c r="J119" s="16"/>
      <c r="K119" s="16"/>
    </row>
    <row r="120" spans="1:11" ht="24" hidden="1" outlineLevel="1">
      <c r="A120" s="19"/>
      <c r="B120" s="25" t="s">
        <v>606</v>
      </c>
      <c r="C120" s="22"/>
      <c r="D120" s="22"/>
      <c r="E120" s="22"/>
      <c r="F120" s="22"/>
      <c r="G120" s="22"/>
      <c r="H120" s="22"/>
      <c r="I120" s="16"/>
      <c r="J120" s="16"/>
      <c r="K120" s="16"/>
    </row>
    <row r="121" spans="1:11" ht="15" hidden="1" outlineLevel="1">
      <c r="A121" s="185" t="s">
        <v>157</v>
      </c>
      <c r="B121" s="186"/>
      <c r="C121" s="186"/>
      <c r="D121" s="186"/>
      <c r="E121" s="186"/>
      <c r="F121" s="186"/>
      <c r="G121" s="186"/>
      <c r="H121" s="187"/>
      <c r="I121" s="16"/>
      <c r="J121" s="16"/>
      <c r="K121" s="16"/>
    </row>
    <row r="122" spans="1:11" ht="24" hidden="1" outlineLevel="1">
      <c r="A122" s="19"/>
      <c r="B122" s="22" t="s">
        <v>496</v>
      </c>
      <c r="C122" s="22"/>
      <c r="D122" s="22"/>
      <c r="E122" s="22"/>
      <c r="F122" s="22"/>
      <c r="G122" s="22"/>
      <c r="H122" s="22"/>
      <c r="I122" s="16"/>
      <c r="J122" s="16"/>
      <c r="K122" s="16"/>
    </row>
    <row r="123" spans="1:11" ht="24" hidden="1" outlineLevel="1">
      <c r="A123" s="19"/>
      <c r="B123" s="22" t="s">
        <v>497</v>
      </c>
      <c r="C123" s="22"/>
      <c r="D123" s="22"/>
      <c r="E123" s="22"/>
      <c r="F123" s="22"/>
      <c r="G123" s="22"/>
      <c r="H123" s="22"/>
      <c r="I123" s="16"/>
      <c r="J123" s="16"/>
      <c r="K123" s="16"/>
    </row>
    <row r="124" spans="1:11" ht="15" hidden="1" outlineLevel="1">
      <c r="A124" s="19"/>
      <c r="B124" s="22" t="s">
        <v>498</v>
      </c>
      <c r="C124" s="22"/>
      <c r="D124" s="22"/>
      <c r="E124" s="22"/>
      <c r="F124" s="22"/>
      <c r="G124" s="22"/>
      <c r="H124" s="22"/>
      <c r="I124" s="16"/>
      <c r="J124" s="16"/>
      <c r="K124" s="16"/>
    </row>
    <row r="125" spans="1:11" ht="24" hidden="1" outlineLevel="1">
      <c r="A125" s="23">
        <v>43498</v>
      </c>
      <c r="B125" s="24" t="s">
        <v>158</v>
      </c>
      <c r="C125" s="19" t="s">
        <v>311</v>
      </c>
      <c r="D125" s="19"/>
      <c r="E125" s="19"/>
      <c r="F125" s="19"/>
      <c r="G125" s="19" t="s">
        <v>311</v>
      </c>
      <c r="H125" s="19" t="s">
        <v>311</v>
      </c>
      <c r="I125" s="16"/>
      <c r="J125" s="16"/>
      <c r="K125" s="16"/>
    </row>
    <row r="126" ht="6.75" customHeight="1" collapsed="1">
      <c r="A126" s="9"/>
    </row>
    <row r="127" spans="1:11" ht="15.75">
      <c r="A127" s="173" t="s">
        <v>159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1:11" ht="15.75" hidden="1" outlineLevel="1">
      <c r="A128" s="193" t="s">
        <v>160</v>
      </c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</row>
    <row r="129" ht="15" collapsed="1">
      <c r="A129" s="2"/>
    </row>
    <row r="130" spans="1:11" ht="15.75">
      <c r="A130" s="173" t="s">
        <v>374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ht="15">
      <c r="A131" s="2"/>
    </row>
    <row r="132" spans="1:11" ht="45" customHeight="1">
      <c r="A132" s="173" t="s">
        <v>517</v>
      </c>
      <c r="B132" s="173"/>
      <c r="C132" s="175" t="s">
        <v>181</v>
      </c>
      <c r="D132" s="175"/>
      <c r="E132" s="175"/>
      <c r="F132" s="175"/>
      <c r="G132" s="175"/>
      <c r="H132" s="175"/>
      <c r="I132" s="175"/>
      <c r="J132" s="175"/>
      <c r="K132" s="175"/>
    </row>
    <row r="133" spans="1:11" ht="4.5" customHeight="1">
      <c r="A133" s="175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1:11" ht="30" customHeight="1">
      <c r="A134" s="174" t="s">
        <v>380</v>
      </c>
      <c r="B134" s="174"/>
      <c r="C134" s="266" t="s">
        <v>680</v>
      </c>
      <c r="D134" s="266"/>
      <c r="E134" s="266"/>
      <c r="F134" s="266"/>
      <c r="G134" s="266"/>
      <c r="H134" s="266"/>
      <c r="I134" s="266"/>
      <c r="J134" s="266"/>
      <c r="K134" s="266"/>
    </row>
    <row r="135" spans="1:11" ht="6.75" customHeight="1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33.75" customHeight="1">
      <c r="A136" s="174" t="s">
        <v>518</v>
      </c>
      <c r="B136" s="174"/>
      <c r="C136" s="266" t="s">
        <v>58</v>
      </c>
      <c r="D136" s="266"/>
      <c r="E136" s="266"/>
      <c r="F136" s="266"/>
      <c r="G136" s="266"/>
      <c r="H136" s="266"/>
      <c r="I136" s="266"/>
      <c r="J136" s="266"/>
      <c r="K136" s="266"/>
    </row>
    <row r="137" spans="1:11" ht="9" customHeight="1">
      <c r="A137" s="11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</row>
    <row r="138" spans="1:11" ht="15.75" customHeight="1">
      <c r="A138" s="174" t="s">
        <v>180</v>
      </c>
      <c r="B138" s="174"/>
      <c r="C138" s="175" t="s">
        <v>407</v>
      </c>
      <c r="D138" s="175"/>
      <c r="E138" s="175"/>
      <c r="F138" s="175"/>
      <c r="G138" s="175"/>
      <c r="H138" s="175"/>
      <c r="I138" s="175"/>
      <c r="J138" s="175"/>
      <c r="K138" s="175"/>
    </row>
    <row r="139" spans="1:11" ht="12" customHeight="1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34.5" customHeight="1">
      <c r="A140" s="317" t="str">
        <f>'1217461'!A221:B221</f>
        <v>Начальник відділу планування та економічного аналізу</v>
      </c>
      <c r="B140" s="317"/>
      <c r="C140" s="197" t="s">
        <v>385</v>
      </c>
      <c r="D140" s="197"/>
      <c r="E140" s="197"/>
      <c r="F140" s="197"/>
      <c r="G140" s="57"/>
      <c r="H140" s="57"/>
      <c r="I140" s="195" t="str">
        <f>'1217461'!I221:K221</f>
        <v>Олена ЄРЬОМЕНКО</v>
      </c>
      <c r="J140" s="195"/>
      <c r="K140" s="195"/>
    </row>
    <row r="141" spans="1:11" ht="15.75">
      <c r="A141" s="1"/>
      <c r="B141" s="35"/>
      <c r="C141" s="194" t="s">
        <v>386</v>
      </c>
      <c r="D141" s="194"/>
      <c r="E141" s="194"/>
      <c r="F141" s="194"/>
      <c r="G141" s="1"/>
      <c r="H141" s="1"/>
      <c r="I141" s="1"/>
      <c r="J141" s="171" t="s">
        <v>387</v>
      </c>
      <c r="K141" s="171"/>
    </row>
  </sheetData>
  <sheetProtection/>
  <mergeCells count="89">
    <mergeCell ref="B75:B77"/>
    <mergeCell ref="C75:E76"/>
    <mergeCell ref="F75:H76"/>
    <mergeCell ref="I75:K75"/>
    <mergeCell ref="I76:K76"/>
    <mergeCell ref="A59:K59"/>
    <mergeCell ref="C140:F140"/>
    <mergeCell ref="I140:K140"/>
    <mergeCell ref="C141:F141"/>
    <mergeCell ref="B137:K137"/>
    <mergeCell ref="A138:B138"/>
    <mergeCell ref="C138:K138"/>
    <mergeCell ref="A140:B140"/>
    <mergeCell ref="A133:K133"/>
    <mergeCell ref="A134:B134"/>
    <mergeCell ref="C134:K134"/>
    <mergeCell ref="A136:B136"/>
    <mergeCell ref="C136:K136"/>
    <mergeCell ref="A128:K128"/>
    <mergeCell ref="A130:K130"/>
    <mergeCell ref="A132:B132"/>
    <mergeCell ref="C132:K132"/>
    <mergeCell ref="A113:H113"/>
    <mergeCell ref="A116:H116"/>
    <mergeCell ref="A121:H121"/>
    <mergeCell ref="A127:K127"/>
    <mergeCell ref="F110:F111"/>
    <mergeCell ref="G110:G111"/>
    <mergeCell ref="H110:H111"/>
    <mergeCell ref="A112:H112"/>
    <mergeCell ref="A110:A111"/>
    <mergeCell ref="C110:C111"/>
    <mergeCell ref="D110:D111"/>
    <mergeCell ref="E110:E111"/>
    <mergeCell ref="F103:F104"/>
    <mergeCell ref="G103:G104"/>
    <mergeCell ref="H103:H104"/>
    <mergeCell ref="A109:H109"/>
    <mergeCell ref="A103:A104"/>
    <mergeCell ref="C103:C104"/>
    <mergeCell ref="D103:D104"/>
    <mergeCell ref="E103:E104"/>
    <mergeCell ref="C49:E49"/>
    <mergeCell ref="F49:H49"/>
    <mergeCell ref="A100:K100"/>
    <mergeCell ref="A79:K79"/>
    <mergeCell ref="A82:K82"/>
    <mergeCell ref="A97:K97"/>
    <mergeCell ref="A71:K71"/>
    <mergeCell ref="A72:K72"/>
    <mergeCell ref="A74:K74"/>
    <mergeCell ref="A75:A77"/>
    <mergeCell ref="A26:K26"/>
    <mergeCell ref="A17:A18"/>
    <mergeCell ref="A51:K51"/>
    <mergeCell ref="A62:K62"/>
    <mergeCell ref="A65:K65"/>
    <mergeCell ref="B52:K52"/>
    <mergeCell ref="A47:K47"/>
    <mergeCell ref="A48:K48"/>
    <mergeCell ref="A49:A50"/>
    <mergeCell ref="B49:B50"/>
    <mergeCell ref="A14:K14"/>
    <mergeCell ref="A15:K15"/>
    <mergeCell ref="I49:K49"/>
    <mergeCell ref="A27:K27"/>
    <mergeCell ref="A33:E33"/>
    <mergeCell ref="A40:E40"/>
    <mergeCell ref="A45:E45"/>
    <mergeCell ref="I17:K17"/>
    <mergeCell ref="A20:K20"/>
    <mergeCell ref="A24:K24"/>
    <mergeCell ref="A11:K11"/>
    <mergeCell ref="A5:K5"/>
    <mergeCell ref="A6:K6"/>
    <mergeCell ref="A7:K7"/>
    <mergeCell ref="A8:K8"/>
    <mergeCell ref="B17:B18"/>
    <mergeCell ref="C17:E17"/>
    <mergeCell ref="F17:H17"/>
    <mergeCell ref="A12:K12"/>
    <mergeCell ref="A13:K13"/>
    <mergeCell ref="I1:K1"/>
    <mergeCell ref="I2:K2"/>
    <mergeCell ref="A3:K3"/>
    <mergeCell ref="A4:K4"/>
    <mergeCell ref="A9:K9"/>
    <mergeCell ref="A10:B10"/>
    <mergeCell ref="C10:K10"/>
  </mergeCells>
  <printOptions/>
  <pageMargins left="0.7874015748031497" right="0.1968503937007874" top="0.3937007874015748" bottom="0.3937007874015748" header="0.5118110236220472" footer="0.5118110236220472"/>
  <pageSetup fitToHeight="1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148"/>
  <sheetViews>
    <sheetView zoomScalePageLayoutView="0" workbookViewId="0" topLeftCell="A66">
      <selection activeCell="I84" sqref="I84:K84"/>
    </sheetView>
  </sheetViews>
  <sheetFormatPr defaultColWidth="9.140625" defaultRowHeight="15" outlineLevelRow="2"/>
  <cols>
    <col min="2" max="2" width="23.8515625" style="0" customWidth="1"/>
    <col min="4" max="4" width="12.7109375" style="0" customWidth="1"/>
    <col min="7" max="7" width="12.8515625" style="0" customWidth="1"/>
    <col min="9" max="9" width="10.00390625" style="0" bestFit="1" customWidth="1"/>
    <col min="10" max="10" width="12.42187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9.7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5.75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319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25" ht="17.25" customHeight="1">
      <c r="A13" s="242" t="s">
        <v>332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49071</v>
      </c>
      <c r="D19" s="4">
        <f>D22+D24</f>
        <v>0</v>
      </c>
      <c r="E19" s="4">
        <f>C19+D19</f>
        <v>49071</v>
      </c>
      <c r="F19" s="4">
        <v>49070</v>
      </c>
      <c r="G19" s="4">
        <f>G22+G24</f>
        <v>0</v>
      </c>
      <c r="H19" s="4">
        <f>F19+G19</f>
        <v>49070</v>
      </c>
      <c r="I19" s="4">
        <f>F19-C19</f>
        <v>-1</v>
      </c>
      <c r="J19" s="6">
        <f>G19-D19</f>
        <v>0</v>
      </c>
      <c r="K19" s="6">
        <f>I19+J19</f>
        <v>-1</v>
      </c>
    </row>
    <row r="20" spans="1:11" ht="15" customHeight="1">
      <c r="A20" s="215" t="s">
        <v>370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76.5">
      <c r="A22" s="26" t="s">
        <v>164</v>
      </c>
      <c r="B22" s="5" t="s">
        <v>369</v>
      </c>
      <c r="C22" s="4">
        <v>49071</v>
      </c>
      <c r="D22" s="4">
        <v>0</v>
      </c>
      <c r="E22" s="4">
        <f>C22+D22</f>
        <v>49071</v>
      </c>
      <c r="F22" s="4">
        <v>49070</v>
      </c>
      <c r="G22" s="4">
        <v>0</v>
      </c>
      <c r="H22" s="4">
        <f>F22+G22</f>
        <v>49070</v>
      </c>
      <c r="I22" s="4">
        <f>F22-C22</f>
        <v>-1</v>
      </c>
      <c r="J22" s="4">
        <f>G22-D22</f>
        <v>0</v>
      </c>
      <c r="K22" s="4">
        <f>I22+J22</f>
        <v>-1</v>
      </c>
    </row>
    <row r="23" spans="1:11" ht="15" customHeight="1">
      <c r="A23" s="215" t="s">
        <v>370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7"/>
    </row>
    <row r="24" spans="1:11" ht="15" hidden="1" outlineLevel="1">
      <c r="A24" s="26"/>
      <c r="B24" s="41"/>
      <c r="C24" s="4"/>
      <c r="D24" s="4">
        <v>0</v>
      </c>
      <c r="E24" s="4">
        <f>C24+D24</f>
        <v>0</v>
      </c>
      <c r="F24" s="4"/>
      <c r="G24" s="4">
        <v>0</v>
      </c>
      <c r="H24" s="4">
        <f>F24+G24</f>
        <v>0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15" hidden="1" outlineLevel="1">
      <c r="A25" s="216" t="s">
        <v>177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7"/>
    </row>
    <row r="26" ht="15.75" collapsed="1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2" ht="15.75" hidden="1" outlineLevel="1">
      <c r="A28" s="246" t="s">
        <v>258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16"/>
    </row>
    <row r="29" spans="1:12" ht="38.25" hidden="1" outlineLevel="1">
      <c r="A29" s="17" t="s">
        <v>243</v>
      </c>
      <c r="B29" s="17" t="s">
        <v>244</v>
      </c>
      <c r="C29" s="17" t="s">
        <v>245</v>
      </c>
      <c r="D29" s="17" t="s">
        <v>246</v>
      </c>
      <c r="E29" s="17" t="s">
        <v>247</v>
      </c>
      <c r="F29" s="16"/>
      <c r="G29" s="16"/>
      <c r="H29" s="16"/>
      <c r="I29" s="16"/>
      <c r="J29" s="16"/>
      <c r="K29" s="16"/>
      <c r="L29" s="16"/>
    </row>
    <row r="30" spans="1:12" ht="15" hidden="1" outlineLevel="1">
      <c r="A30" s="17" t="s">
        <v>251</v>
      </c>
      <c r="B30" s="18" t="s">
        <v>259</v>
      </c>
      <c r="C30" s="17" t="s">
        <v>260</v>
      </c>
      <c r="D30" s="17"/>
      <c r="E30" s="17" t="s">
        <v>260</v>
      </c>
      <c r="F30" s="16"/>
      <c r="G30" s="16"/>
      <c r="H30" s="16"/>
      <c r="I30" s="16"/>
      <c r="J30" s="16"/>
      <c r="K30" s="16"/>
      <c r="L30" s="16"/>
    </row>
    <row r="31" spans="1:12" ht="15" hidden="1" outlineLevel="1">
      <c r="A31" s="17" t="s">
        <v>253</v>
      </c>
      <c r="B31" s="18" t="s">
        <v>261</v>
      </c>
      <c r="C31" s="17" t="s">
        <v>253</v>
      </c>
      <c r="D31" s="17"/>
      <c r="E31" s="17" t="s">
        <v>253</v>
      </c>
      <c r="F31" s="16"/>
      <c r="G31" s="16"/>
      <c r="H31" s="16"/>
      <c r="I31" s="16"/>
      <c r="J31" s="16"/>
      <c r="K31" s="16"/>
      <c r="L31" s="16"/>
    </row>
    <row r="32" spans="1:12" ht="15" hidden="1" outlineLevel="1">
      <c r="A32" s="17" t="s">
        <v>255</v>
      </c>
      <c r="B32" s="18" t="s">
        <v>262</v>
      </c>
      <c r="C32" s="17" t="s">
        <v>260</v>
      </c>
      <c r="D32" s="17"/>
      <c r="E32" s="17" t="s">
        <v>260</v>
      </c>
      <c r="F32" s="16"/>
      <c r="G32" s="16"/>
      <c r="H32" s="16"/>
      <c r="I32" s="16"/>
      <c r="J32" s="16"/>
      <c r="K32" s="16"/>
      <c r="L32" s="16"/>
    </row>
    <row r="33" spans="1:12" ht="15" hidden="1" outlineLevel="1">
      <c r="A33" s="17" t="s">
        <v>263</v>
      </c>
      <c r="B33" s="18" t="s">
        <v>264</v>
      </c>
      <c r="C33" s="17" t="s">
        <v>260</v>
      </c>
      <c r="D33" s="17"/>
      <c r="E33" s="17" t="s">
        <v>260</v>
      </c>
      <c r="F33" s="16"/>
      <c r="G33" s="16"/>
      <c r="H33" s="16"/>
      <c r="I33" s="16"/>
      <c r="J33" s="16"/>
      <c r="K33" s="16"/>
      <c r="L33" s="16"/>
    </row>
    <row r="34" spans="1:12" ht="15" hidden="1" outlineLevel="1">
      <c r="A34" s="243" t="s">
        <v>266</v>
      </c>
      <c r="B34" s="244"/>
      <c r="C34" s="244"/>
      <c r="D34" s="244"/>
      <c r="E34" s="245"/>
      <c r="F34" s="16"/>
      <c r="G34" s="16"/>
      <c r="H34" s="16"/>
      <c r="I34" s="16"/>
      <c r="J34" s="16"/>
      <c r="K34" s="16"/>
      <c r="L34" s="16"/>
    </row>
    <row r="35" spans="1:12" ht="15" hidden="1" outlineLevel="1">
      <c r="A35" s="17" t="s">
        <v>267</v>
      </c>
      <c r="B35" s="18" t="s">
        <v>268</v>
      </c>
      <c r="C35" s="19"/>
      <c r="D35" s="19"/>
      <c r="E35" s="17" t="s">
        <v>265</v>
      </c>
      <c r="F35" s="16"/>
      <c r="G35" s="16"/>
      <c r="H35" s="16"/>
      <c r="I35" s="16"/>
      <c r="J35" s="16"/>
      <c r="K35" s="16"/>
      <c r="L35" s="16"/>
    </row>
    <row r="36" spans="1:12" ht="15" hidden="1" outlineLevel="1">
      <c r="A36" s="17" t="s">
        <v>253</v>
      </c>
      <c r="B36" s="18" t="s">
        <v>261</v>
      </c>
      <c r="C36" s="19"/>
      <c r="D36" s="19"/>
      <c r="E36" s="17" t="s">
        <v>253</v>
      </c>
      <c r="F36" s="16"/>
      <c r="G36" s="16"/>
      <c r="H36" s="16"/>
      <c r="I36" s="16"/>
      <c r="J36" s="16"/>
      <c r="K36" s="16"/>
      <c r="L36" s="16"/>
    </row>
    <row r="37" spans="1:12" ht="15" hidden="1" outlineLevel="1">
      <c r="A37" s="17" t="s">
        <v>269</v>
      </c>
      <c r="B37" s="18" t="s">
        <v>270</v>
      </c>
      <c r="C37" s="19"/>
      <c r="D37" s="19"/>
      <c r="E37" s="17" t="s">
        <v>253</v>
      </c>
      <c r="F37" s="16"/>
      <c r="G37" s="16"/>
      <c r="H37" s="16"/>
      <c r="I37" s="16"/>
      <c r="J37" s="16"/>
      <c r="K37" s="16"/>
      <c r="L37" s="16"/>
    </row>
    <row r="38" spans="1:12" ht="15" hidden="1" outlineLevel="1">
      <c r="A38" s="17" t="s">
        <v>271</v>
      </c>
      <c r="B38" s="18" t="s">
        <v>273</v>
      </c>
      <c r="C38" s="17"/>
      <c r="D38" s="17"/>
      <c r="E38" s="17" t="s">
        <v>253</v>
      </c>
      <c r="F38" s="16"/>
      <c r="G38" s="16"/>
      <c r="H38" s="16"/>
      <c r="I38" s="16"/>
      <c r="J38" s="16"/>
      <c r="K38" s="16"/>
      <c r="L38" s="16"/>
    </row>
    <row r="39" spans="1:12" ht="15" hidden="1" outlineLevel="1">
      <c r="A39" s="17" t="s">
        <v>274</v>
      </c>
      <c r="B39" s="18" t="s">
        <v>275</v>
      </c>
      <c r="C39" s="17"/>
      <c r="D39" s="17"/>
      <c r="E39" s="17" t="s">
        <v>253</v>
      </c>
      <c r="F39" s="16"/>
      <c r="G39" s="16"/>
      <c r="H39" s="16"/>
      <c r="I39" s="16"/>
      <c r="J39" s="16"/>
      <c r="K39" s="16"/>
      <c r="L39" s="16"/>
    </row>
    <row r="40" spans="1:12" ht="15" hidden="1" outlineLevel="1">
      <c r="A40" s="17" t="s">
        <v>276</v>
      </c>
      <c r="B40" s="18" t="s">
        <v>277</v>
      </c>
      <c r="C40" s="17"/>
      <c r="D40" s="17"/>
      <c r="E40" s="17" t="s">
        <v>253</v>
      </c>
      <c r="F40" s="16"/>
      <c r="G40" s="16"/>
      <c r="H40" s="16"/>
      <c r="I40" s="16"/>
      <c r="J40" s="16"/>
      <c r="K40" s="16"/>
      <c r="L40" s="16"/>
    </row>
    <row r="41" spans="1:12" ht="15" hidden="1" outlineLevel="1">
      <c r="A41" s="247"/>
      <c r="B41" s="248"/>
      <c r="C41" s="248"/>
      <c r="D41" s="248"/>
      <c r="E41" s="249"/>
      <c r="F41" s="16"/>
      <c r="G41" s="16"/>
      <c r="H41" s="16"/>
      <c r="I41" s="16"/>
      <c r="J41" s="16"/>
      <c r="K41" s="16"/>
      <c r="L41" s="16"/>
    </row>
    <row r="42" spans="1:12" ht="15" hidden="1" outlineLevel="1">
      <c r="A42" s="17" t="s">
        <v>278</v>
      </c>
      <c r="B42" s="18" t="s">
        <v>279</v>
      </c>
      <c r="C42" s="17" t="s">
        <v>260</v>
      </c>
      <c r="D42" s="17"/>
      <c r="E42" s="17" t="s">
        <v>253</v>
      </c>
      <c r="F42" s="16"/>
      <c r="G42" s="16"/>
      <c r="H42" s="16"/>
      <c r="I42" s="16"/>
      <c r="J42" s="16"/>
      <c r="K42" s="16"/>
      <c r="L42" s="16"/>
    </row>
    <row r="43" spans="1:12" ht="15" hidden="1" outlineLevel="1">
      <c r="A43" s="17" t="s">
        <v>253</v>
      </c>
      <c r="B43" s="18" t="s">
        <v>261</v>
      </c>
      <c r="C43" s="17" t="s">
        <v>253</v>
      </c>
      <c r="D43" s="17"/>
      <c r="E43" s="17" t="s">
        <v>253</v>
      </c>
      <c r="F43" s="16"/>
      <c r="G43" s="16"/>
      <c r="H43" s="16"/>
      <c r="I43" s="16"/>
      <c r="J43" s="16"/>
      <c r="K43" s="16"/>
      <c r="L43" s="16"/>
    </row>
    <row r="44" spans="1:12" ht="15" hidden="1" outlineLevel="1">
      <c r="A44" s="17" t="s">
        <v>280</v>
      </c>
      <c r="B44" s="18" t="s">
        <v>262</v>
      </c>
      <c r="C44" s="17" t="s">
        <v>260</v>
      </c>
      <c r="D44" s="17"/>
      <c r="E44" s="17" t="s">
        <v>253</v>
      </c>
      <c r="F44" s="16"/>
      <c r="G44" s="16"/>
      <c r="H44" s="16"/>
      <c r="I44" s="16"/>
      <c r="J44" s="16"/>
      <c r="K44" s="16"/>
      <c r="L44" s="16"/>
    </row>
    <row r="45" spans="1:12" ht="15" hidden="1" outlineLevel="1">
      <c r="A45" s="17" t="s">
        <v>281</v>
      </c>
      <c r="B45" s="18" t="s">
        <v>264</v>
      </c>
      <c r="C45" s="17" t="s">
        <v>260</v>
      </c>
      <c r="D45" s="17" t="s">
        <v>253</v>
      </c>
      <c r="E45" s="17" t="s">
        <v>253</v>
      </c>
      <c r="F45" s="16"/>
      <c r="G45" s="16"/>
      <c r="H45" s="16"/>
      <c r="I45" s="16"/>
      <c r="J45" s="16"/>
      <c r="K45" s="16"/>
      <c r="L45" s="16"/>
    </row>
    <row r="46" spans="1:12" ht="15" hidden="1" outlineLevel="1">
      <c r="A46" s="243" t="s">
        <v>266</v>
      </c>
      <c r="B46" s="244"/>
      <c r="C46" s="244"/>
      <c r="D46" s="244"/>
      <c r="E46" s="245"/>
      <c r="F46" s="16"/>
      <c r="G46" s="16"/>
      <c r="H46" s="16"/>
      <c r="I46" s="16"/>
      <c r="J46" s="16"/>
      <c r="K46" s="16"/>
      <c r="L46" s="16"/>
    </row>
    <row r="47" ht="15.75" collapsed="1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8.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4.25" customHeight="1">
      <c r="A52" s="239" t="s">
        <v>369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4.25" customHeight="1" hidden="1" outlineLevel="1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15" hidden="1" outlineLevel="1">
      <c r="A54" s="4"/>
      <c r="B54" s="5" t="s">
        <v>169</v>
      </c>
      <c r="C54" s="4">
        <v>49071</v>
      </c>
      <c r="D54" s="4">
        <v>0</v>
      </c>
      <c r="E54" s="4">
        <f>C54+D54</f>
        <v>49071</v>
      </c>
      <c r="F54" s="4">
        <v>49070</v>
      </c>
      <c r="G54" s="4">
        <v>0</v>
      </c>
      <c r="H54" s="4">
        <f>F54+G54</f>
        <v>49070</v>
      </c>
      <c r="I54" s="4">
        <f>F54-C54</f>
        <v>-1</v>
      </c>
      <c r="J54" s="4">
        <v>0</v>
      </c>
      <c r="K54" s="4">
        <f>I54+J54</f>
        <v>-1</v>
      </c>
    </row>
    <row r="55" spans="1:11" ht="25.5" hidden="1" outlineLevel="1">
      <c r="A55" s="47"/>
      <c r="B55" s="5" t="s">
        <v>371</v>
      </c>
      <c r="C55" s="14">
        <v>49071</v>
      </c>
      <c r="D55" s="4">
        <v>0</v>
      </c>
      <c r="E55" s="4">
        <f>C55+D55</f>
        <v>49071</v>
      </c>
      <c r="F55" s="4">
        <v>49070</v>
      </c>
      <c r="G55" s="14">
        <v>0</v>
      </c>
      <c r="H55" s="4">
        <f>F55+G55</f>
        <v>49070</v>
      </c>
      <c r="I55" s="4">
        <f>F55-C55</f>
        <v>-1</v>
      </c>
      <c r="J55" s="4">
        <v>0</v>
      </c>
      <c r="K55" s="4">
        <f>I55+J55</f>
        <v>-1</v>
      </c>
    </row>
    <row r="56" spans="1:12" ht="16.5" customHeight="1" hidden="1" outlineLevel="1">
      <c r="A56" s="215"/>
      <c r="B56" s="216"/>
      <c r="C56" s="216"/>
      <c r="D56" s="216"/>
      <c r="E56" s="216"/>
      <c r="F56" s="216"/>
      <c r="G56" s="216"/>
      <c r="H56" s="216"/>
      <c r="I56" s="216"/>
      <c r="J56" s="216"/>
      <c r="K56" s="217"/>
      <c r="L56" s="42"/>
    </row>
    <row r="57" spans="1:11" ht="14.25" customHeight="1" collapsed="1">
      <c r="A57" s="4" t="s">
        <v>308</v>
      </c>
      <c r="B57" s="27" t="s">
        <v>287</v>
      </c>
      <c r="C57" s="4" t="s">
        <v>253</v>
      </c>
      <c r="D57" s="4" t="s">
        <v>253</v>
      </c>
      <c r="E57" s="4" t="s">
        <v>253</v>
      </c>
      <c r="F57" s="4" t="s">
        <v>253</v>
      </c>
      <c r="G57" s="4" t="s">
        <v>253</v>
      </c>
      <c r="H57" s="4" t="s">
        <v>253</v>
      </c>
      <c r="I57" s="4" t="s">
        <v>253</v>
      </c>
      <c r="J57" s="4" t="s">
        <v>253</v>
      </c>
      <c r="K57" s="4" t="s">
        <v>253</v>
      </c>
    </row>
    <row r="58" spans="1:11" ht="38.25">
      <c r="A58" s="4"/>
      <c r="B58" s="5" t="s">
        <v>92</v>
      </c>
      <c r="C58" s="4">
        <v>4</v>
      </c>
      <c r="D58" s="4">
        <v>0</v>
      </c>
      <c r="E58" s="4">
        <f>C58+D58</f>
        <v>4</v>
      </c>
      <c r="F58" s="4">
        <v>4</v>
      </c>
      <c r="G58" s="4">
        <v>0</v>
      </c>
      <c r="H58" s="4">
        <f>F58+G58</f>
        <v>4</v>
      </c>
      <c r="I58" s="4">
        <f>F58-C58</f>
        <v>0</v>
      </c>
      <c r="J58" s="4">
        <f>G58-D58</f>
        <v>0</v>
      </c>
      <c r="K58" s="4">
        <f>I58+J58</f>
        <v>0</v>
      </c>
    </row>
    <row r="59" spans="1:11" ht="15.75" customHeight="1">
      <c r="A59" s="215" t="s">
        <v>357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ht="13.5" customHeight="1">
      <c r="A60" s="4" t="s">
        <v>317</v>
      </c>
      <c r="B60" s="27" t="s">
        <v>288</v>
      </c>
      <c r="C60" s="4" t="s">
        <v>253</v>
      </c>
      <c r="D60" s="4" t="s">
        <v>253</v>
      </c>
      <c r="E60" s="4" t="s">
        <v>253</v>
      </c>
      <c r="F60" s="4" t="s">
        <v>253</v>
      </c>
      <c r="G60" s="4" t="s">
        <v>253</v>
      </c>
      <c r="H60" s="4" t="s">
        <v>253</v>
      </c>
      <c r="I60" s="4" t="s">
        <v>253</v>
      </c>
      <c r="J60" s="4" t="s">
        <v>253</v>
      </c>
      <c r="K60" s="4" t="s">
        <v>253</v>
      </c>
    </row>
    <row r="61" spans="1:11" ht="38.25">
      <c r="A61" s="4"/>
      <c r="B61" s="5" t="s">
        <v>93</v>
      </c>
      <c r="C61" s="4">
        <v>12267.75</v>
      </c>
      <c r="D61" s="4">
        <v>0</v>
      </c>
      <c r="E61" s="4">
        <f>C61+D61</f>
        <v>12267.75</v>
      </c>
      <c r="F61" s="4">
        <v>12267.5</v>
      </c>
      <c r="G61" s="4">
        <v>0</v>
      </c>
      <c r="H61" s="4">
        <f>F61+G61</f>
        <v>12267.5</v>
      </c>
      <c r="I61" s="4">
        <f>F61-C61</f>
        <v>-0.25</v>
      </c>
      <c r="J61" s="4">
        <f>G61-D61</f>
        <v>0</v>
      </c>
      <c r="K61" s="4">
        <f>I61+J61</f>
        <v>-0.25</v>
      </c>
    </row>
    <row r="62" spans="1:12" ht="15">
      <c r="A62" s="215" t="s">
        <v>95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7"/>
      <c r="L62" s="29"/>
    </row>
    <row r="63" spans="1:11" ht="15">
      <c r="A63" s="4" t="s">
        <v>405</v>
      </c>
      <c r="B63" s="30" t="s">
        <v>175</v>
      </c>
      <c r="C63" s="14"/>
      <c r="D63" s="4"/>
      <c r="E63" s="4"/>
      <c r="F63" s="28"/>
      <c r="G63" s="4"/>
      <c r="H63" s="4"/>
      <c r="I63" s="4"/>
      <c r="J63" s="4"/>
      <c r="K63" s="15"/>
    </row>
    <row r="64" spans="1:11" ht="38.25">
      <c r="A64" s="4"/>
      <c r="B64" s="31" t="s">
        <v>94</v>
      </c>
      <c r="C64" s="14">
        <v>100</v>
      </c>
      <c r="D64" s="4">
        <v>0</v>
      </c>
      <c r="E64" s="4">
        <f>C64+D64</f>
        <v>100</v>
      </c>
      <c r="F64" s="4">
        <v>100</v>
      </c>
      <c r="G64" s="4">
        <v>0</v>
      </c>
      <c r="H64" s="4">
        <f>F64+G64</f>
        <v>100</v>
      </c>
      <c r="I64" s="4">
        <f>F64-C64</f>
        <v>0</v>
      </c>
      <c r="J64" s="4">
        <v>0</v>
      </c>
      <c r="K64" s="4">
        <f>I64+J64</f>
        <v>0</v>
      </c>
    </row>
    <row r="65" spans="1:11" ht="15" customHeight="1">
      <c r="A65" s="215" t="s">
        <v>357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7"/>
    </row>
    <row r="66" spans="1:16" ht="26.25" customHeight="1">
      <c r="A66" s="218" t="s">
        <v>179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20"/>
      <c r="L66" s="39"/>
      <c r="M66" s="39"/>
      <c r="N66" s="39"/>
      <c r="O66" s="39"/>
      <c r="P66" s="39"/>
    </row>
    <row r="67" spans="1:11" ht="15" hidden="1" outlineLevel="1">
      <c r="A67" s="287"/>
      <c r="B67" s="288"/>
      <c r="C67" s="288"/>
      <c r="D67" s="288"/>
      <c r="E67" s="288"/>
      <c r="F67" s="288"/>
      <c r="G67" s="288"/>
      <c r="H67" s="288"/>
      <c r="I67" s="288"/>
      <c r="J67" s="288"/>
      <c r="K67" s="289"/>
    </row>
    <row r="68" spans="1:11" ht="15" hidden="1" outlineLevel="1">
      <c r="A68" s="32" t="s">
        <v>308</v>
      </c>
      <c r="B68" s="27" t="s">
        <v>285</v>
      </c>
      <c r="C68" s="34"/>
      <c r="D68" s="34"/>
      <c r="E68" s="34"/>
      <c r="F68" s="34"/>
      <c r="G68" s="34"/>
      <c r="H68" s="34"/>
      <c r="I68" s="34"/>
      <c r="J68" s="34"/>
      <c r="K68" s="33"/>
    </row>
    <row r="69" spans="1:11" ht="15" hidden="1" outlineLevel="1">
      <c r="A69" s="32"/>
      <c r="B69" s="5"/>
      <c r="C69" s="34"/>
      <c r="D69" s="40"/>
      <c r="E69" s="34"/>
      <c r="F69" s="34"/>
      <c r="G69" s="40"/>
      <c r="H69" s="34"/>
      <c r="I69" s="4"/>
      <c r="J69" s="4"/>
      <c r="K69" s="4"/>
    </row>
    <row r="70" spans="1:11" ht="15" hidden="1" outlineLevel="1">
      <c r="A70" s="216" t="s">
        <v>177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7"/>
    </row>
    <row r="71" spans="1:11" ht="12" customHeight="1" hidden="1" outlineLevel="1">
      <c r="A71" s="32" t="s">
        <v>317</v>
      </c>
      <c r="B71" s="27" t="s">
        <v>287</v>
      </c>
      <c r="C71" s="34"/>
      <c r="D71" s="34"/>
      <c r="E71" s="34"/>
      <c r="F71" s="34"/>
      <c r="G71" s="34"/>
      <c r="H71" s="34"/>
      <c r="I71" s="34"/>
      <c r="J71" s="34"/>
      <c r="K71" s="33"/>
    </row>
    <row r="72" spans="1:11" ht="15" hidden="1" outlineLevel="1">
      <c r="A72" s="32"/>
      <c r="B72" s="5"/>
      <c r="C72" s="34"/>
      <c r="D72" s="34"/>
      <c r="E72" s="34"/>
      <c r="F72" s="34"/>
      <c r="G72" s="34"/>
      <c r="H72" s="34"/>
      <c r="I72" s="4"/>
      <c r="J72" s="4"/>
      <c r="K72" s="34"/>
    </row>
    <row r="73" spans="1:11" ht="15" hidden="1" outlineLevel="1">
      <c r="A73" s="216" t="s">
        <v>177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7"/>
    </row>
    <row r="74" spans="1:11" ht="11.25" customHeight="1" hidden="1" outlineLevel="1">
      <c r="A74" s="32" t="s">
        <v>405</v>
      </c>
      <c r="B74" s="27" t="s">
        <v>288</v>
      </c>
      <c r="C74" s="34"/>
      <c r="D74" s="34"/>
      <c r="E74" s="34"/>
      <c r="F74" s="34"/>
      <c r="G74" s="34"/>
      <c r="H74" s="34"/>
      <c r="I74" s="34"/>
      <c r="J74" s="34"/>
      <c r="K74" s="33"/>
    </row>
    <row r="75" spans="1:11" ht="15" hidden="1" outlineLevel="1">
      <c r="A75" s="32"/>
      <c r="B75" s="5"/>
      <c r="C75" s="34"/>
      <c r="D75" s="34"/>
      <c r="E75" s="34"/>
      <c r="F75" s="34"/>
      <c r="G75" s="34"/>
      <c r="H75" s="34"/>
      <c r="I75" s="4"/>
      <c r="J75" s="4"/>
      <c r="K75" s="34"/>
    </row>
    <row r="76" spans="1:11" ht="15" hidden="1" outlineLevel="1">
      <c r="A76" s="216" t="s">
        <v>177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7"/>
    </row>
    <row r="77" spans="1:11" ht="15.75" customHeight="1" hidden="1" outlineLevel="1">
      <c r="A77" s="32" t="s">
        <v>174</v>
      </c>
      <c r="B77" s="30" t="s">
        <v>175</v>
      </c>
      <c r="C77" s="34"/>
      <c r="D77" s="34"/>
      <c r="E77" s="34"/>
      <c r="F77" s="34"/>
      <c r="G77" s="34"/>
      <c r="H77" s="34"/>
      <c r="I77" s="34"/>
      <c r="J77" s="34"/>
      <c r="K77" s="33"/>
    </row>
    <row r="78" spans="1:11" ht="15" hidden="1" outlineLevel="1">
      <c r="A78" s="32"/>
      <c r="B78" s="31"/>
      <c r="C78" s="34"/>
      <c r="D78" s="34"/>
      <c r="E78" s="34"/>
      <c r="F78" s="34"/>
      <c r="G78" s="34"/>
      <c r="H78" s="34"/>
      <c r="I78" s="4"/>
      <c r="J78" s="4"/>
      <c r="K78" s="34"/>
    </row>
    <row r="79" spans="1:11" ht="15" hidden="1" outlineLevel="1">
      <c r="A79" s="216" t="s">
        <v>177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7"/>
    </row>
    <row r="80" spans="1:16" ht="50.25" customHeight="1" hidden="1" outlineLevel="1">
      <c r="A80" s="284" t="s">
        <v>179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6"/>
      <c r="L80" s="39"/>
      <c r="M80" s="39"/>
      <c r="N80" s="39"/>
      <c r="O80" s="39"/>
      <c r="P80" s="39"/>
    </row>
    <row r="81" spans="1:11" ht="18.75" collapsed="1">
      <c r="A81" s="214" t="s">
        <v>291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</row>
    <row r="82" ht="15">
      <c r="A82" s="2"/>
    </row>
    <row r="83" spans="1:11" ht="24.75" customHeight="1">
      <c r="A83" s="198" t="s">
        <v>292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</row>
    <row r="84" spans="1:12" ht="15" outlineLevel="1">
      <c r="A84" s="181" t="s">
        <v>243</v>
      </c>
      <c r="B84" s="181" t="s">
        <v>244</v>
      </c>
      <c r="C84" s="181" t="s">
        <v>293</v>
      </c>
      <c r="D84" s="181"/>
      <c r="E84" s="181"/>
      <c r="F84" s="181" t="s">
        <v>294</v>
      </c>
      <c r="G84" s="181"/>
      <c r="H84" s="181"/>
      <c r="I84" s="181" t="s">
        <v>401</v>
      </c>
      <c r="J84" s="181"/>
      <c r="K84" s="181"/>
      <c r="L84" s="59"/>
    </row>
    <row r="85" spans="1:12" ht="15" outlineLevel="1">
      <c r="A85" s="181"/>
      <c r="B85" s="181"/>
      <c r="C85" s="181"/>
      <c r="D85" s="181"/>
      <c r="E85" s="181"/>
      <c r="F85" s="181"/>
      <c r="G85" s="181"/>
      <c r="H85" s="181"/>
      <c r="I85" s="181" t="s">
        <v>295</v>
      </c>
      <c r="J85" s="181"/>
      <c r="K85" s="181"/>
      <c r="L85" s="59"/>
    </row>
    <row r="86" spans="1:12" ht="25.5" outlineLevel="1">
      <c r="A86" s="181"/>
      <c r="B86" s="181"/>
      <c r="C86" s="68" t="s">
        <v>248</v>
      </c>
      <c r="D86" s="68" t="s">
        <v>249</v>
      </c>
      <c r="E86" s="68" t="s">
        <v>250</v>
      </c>
      <c r="F86" s="68" t="s">
        <v>248</v>
      </c>
      <c r="G86" s="68" t="s">
        <v>249</v>
      </c>
      <c r="H86" s="68" t="s">
        <v>250</v>
      </c>
      <c r="I86" s="68" t="s">
        <v>248</v>
      </c>
      <c r="J86" s="68" t="s">
        <v>249</v>
      </c>
      <c r="K86" s="68" t="s">
        <v>250</v>
      </c>
      <c r="L86" s="59"/>
    </row>
    <row r="87" spans="1:12" ht="18.75" customHeight="1" outlineLevel="1">
      <c r="A87" s="68" t="s">
        <v>253</v>
      </c>
      <c r="B87" s="83" t="s">
        <v>252</v>
      </c>
      <c r="C87" s="68">
        <v>23762</v>
      </c>
      <c r="D87" s="68">
        <v>0</v>
      </c>
      <c r="E87" s="68">
        <f>C87+D87</f>
        <v>23762</v>
      </c>
      <c r="F87" s="68">
        <v>49070</v>
      </c>
      <c r="G87" s="68">
        <v>0</v>
      </c>
      <c r="H87" s="68">
        <f>F87+G87</f>
        <v>49070</v>
      </c>
      <c r="I87" s="84">
        <f>(F87/C87)*100</f>
        <v>206.50618634795052</v>
      </c>
      <c r="J87" s="68">
        <v>0</v>
      </c>
      <c r="K87" s="84">
        <f>I87</f>
        <v>206.50618634795052</v>
      </c>
      <c r="L87" s="59"/>
    </row>
    <row r="88" spans="1:12" ht="15" outlineLevel="1">
      <c r="A88" s="290" t="s">
        <v>477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2"/>
      <c r="L88" s="59"/>
    </row>
    <row r="89" spans="1:12" ht="15" outlineLevel="1">
      <c r="A89" s="56" t="s">
        <v>253</v>
      </c>
      <c r="B89" s="65" t="s">
        <v>254</v>
      </c>
      <c r="C89" s="56" t="s">
        <v>253</v>
      </c>
      <c r="D89" s="56" t="s">
        <v>253</v>
      </c>
      <c r="E89" s="56" t="s">
        <v>253</v>
      </c>
      <c r="F89" s="56" t="s">
        <v>253</v>
      </c>
      <c r="G89" s="56" t="s">
        <v>253</v>
      </c>
      <c r="H89" s="56" t="s">
        <v>253</v>
      </c>
      <c r="I89" s="56" t="s">
        <v>253</v>
      </c>
      <c r="J89" s="56" t="s">
        <v>253</v>
      </c>
      <c r="K89" s="56" t="s">
        <v>253</v>
      </c>
      <c r="L89" s="59"/>
    </row>
    <row r="90" spans="1:12" ht="76.5" outlineLevel="1">
      <c r="A90" s="56" t="s">
        <v>253</v>
      </c>
      <c r="B90" s="65" t="str">
        <f>B22</f>
        <v>Забезпечення заходів з подолання наслідків ускладнення погодних умов на території міст Лисичанськ, Новодружеськ, Привілля</v>
      </c>
      <c r="C90" s="56">
        <v>23762</v>
      </c>
      <c r="D90" s="56" t="s">
        <v>253</v>
      </c>
      <c r="E90" s="56">
        <f>C90</f>
        <v>23762</v>
      </c>
      <c r="F90" s="56">
        <v>49070</v>
      </c>
      <c r="G90" s="56" t="s">
        <v>253</v>
      </c>
      <c r="H90" s="56">
        <f>F90</f>
        <v>49070</v>
      </c>
      <c r="I90" s="63">
        <f>F90/C90*100</f>
        <v>206.50618634795052</v>
      </c>
      <c r="J90" s="63" t="s">
        <v>253</v>
      </c>
      <c r="K90" s="63">
        <f>I90</f>
        <v>206.50618634795052</v>
      </c>
      <c r="L90" s="59"/>
    </row>
    <row r="91" spans="1:12" ht="29.25" customHeight="1" outlineLevel="1">
      <c r="A91" s="222" t="s">
        <v>576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4"/>
      <c r="L91" s="59"/>
    </row>
    <row r="92" spans="1:12" ht="15" hidden="1" outlineLevel="2">
      <c r="A92" s="56" t="s">
        <v>251</v>
      </c>
      <c r="B92" s="65" t="s">
        <v>285</v>
      </c>
      <c r="C92" s="56" t="s">
        <v>253</v>
      </c>
      <c r="D92" s="56" t="s">
        <v>253</v>
      </c>
      <c r="E92" s="56" t="s">
        <v>253</v>
      </c>
      <c r="F92" s="56" t="s">
        <v>253</v>
      </c>
      <c r="G92" s="56" t="s">
        <v>253</v>
      </c>
      <c r="H92" s="56" t="s">
        <v>253</v>
      </c>
      <c r="I92" s="56" t="s">
        <v>253</v>
      </c>
      <c r="J92" s="56" t="s">
        <v>253</v>
      </c>
      <c r="K92" s="56" t="s">
        <v>253</v>
      </c>
      <c r="L92" s="59"/>
    </row>
    <row r="93" spans="1:12" ht="25.5" hidden="1" outlineLevel="2">
      <c r="A93" s="56" t="s">
        <v>253</v>
      </c>
      <c r="B93" s="65" t="s">
        <v>371</v>
      </c>
      <c r="C93" s="56">
        <v>23762</v>
      </c>
      <c r="D93" s="56">
        <v>0</v>
      </c>
      <c r="E93" s="56">
        <f>C93+D93</f>
        <v>23762</v>
      </c>
      <c r="F93" s="56"/>
      <c r="G93" s="56">
        <v>0</v>
      </c>
      <c r="H93" s="56">
        <f>F93+G93</f>
        <v>0</v>
      </c>
      <c r="I93" s="63">
        <f>(F93/C93)*100</f>
        <v>0</v>
      </c>
      <c r="J93" s="56">
        <v>0</v>
      </c>
      <c r="K93" s="63">
        <f>I93+J93</f>
        <v>0</v>
      </c>
      <c r="L93" s="59"/>
    </row>
    <row r="94" spans="1:12" ht="25.5" hidden="1" outlineLevel="2">
      <c r="A94" s="56"/>
      <c r="B94" s="65" t="s">
        <v>96</v>
      </c>
      <c r="C94" s="56"/>
      <c r="D94" s="56"/>
      <c r="E94" s="56"/>
      <c r="F94" s="56">
        <v>49070</v>
      </c>
      <c r="G94" s="56"/>
      <c r="H94" s="56">
        <f aca="true" t="shared" si="0" ref="H94:H100">F94+G94</f>
        <v>49070</v>
      </c>
      <c r="I94" s="63">
        <v>100</v>
      </c>
      <c r="J94" s="56"/>
      <c r="K94" s="63">
        <f aca="true" t="shared" si="1" ref="K94:K103">I94+J94</f>
        <v>100</v>
      </c>
      <c r="L94" s="59"/>
    </row>
    <row r="95" spans="1:12" ht="15" outlineLevel="1" collapsed="1">
      <c r="A95" s="56">
        <v>1</v>
      </c>
      <c r="B95" s="65" t="s">
        <v>287</v>
      </c>
      <c r="C95" s="56"/>
      <c r="D95" s="56"/>
      <c r="E95" s="56"/>
      <c r="F95" s="56"/>
      <c r="G95" s="56"/>
      <c r="H95" s="56"/>
      <c r="I95" s="56"/>
      <c r="J95" s="56"/>
      <c r="K95" s="63">
        <f t="shared" si="1"/>
        <v>0</v>
      </c>
      <c r="L95" s="59"/>
    </row>
    <row r="96" spans="1:12" ht="25.5" outlineLevel="1">
      <c r="A96" s="56" t="s">
        <v>253</v>
      </c>
      <c r="B96" s="65" t="s">
        <v>478</v>
      </c>
      <c r="C96" s="56">
        <v>800</v>
      </c>
      <c r="D96" s="56"/>
      <c r="E96" s="56">
        <f>C96+D96</f>
        <v>800</v>
      </c>
      <c r="F96" s="56"/>
      <c r="G96" s="56"/>
      <c r="H96" s="56">
        <f t="shared" si="0"/>
        <v>0</v>
      </c>
      <c r="I96" s="56">
        <f>(F96/C96)*100</f>
        <v>0</v>
      </c>
      <c r="J96" s="56">
        <v>0</v>
      </c>
      <c r="K96" s="63">
        <f t="shared" si="1"/>
        <v>0</v>
      </c>
      <c r="L96" s="59"/>
    </row>
    <row r="97" spans="1:12" ht="38.25" outlineLevel="1">
      <c r="A97" s="56"/>
      <c r="B97" s="65" t="s">
        <v>92</v>
      </c>
      <c r="C97" s="56"/>
      <c r="D97" s="56"/>
      <c r="E97" s="56"/>
      <c r="F97" s="56">
        <v>4</v>
      </c>
      <c r="G97" s="56"/>
      <c r="H97" s="56">
        <f t="shared" si="0"/>
        <v>4</v>
      </c>
      <c r="I97" s="56">
        <v>100</v>
      </c>
      <c r="J97" s="56"/>
      <c r="K97" s="63">
        <f t="shared" si="1"/>
        <v>100</v>
      </c>
      <c r="L97" s="59"/>
    </row>
    <row r="98" spans="1:12" ht="15" outlineLevel="1">
      <c r="A98" s="56">
        <v>2</v>
      </c>
      <c r="B98" s="65" t="s">
        <v>288</v>
      </c>
      <c r="C98" s="56"/>
      <c r="D98" s="56"/>
      <c r="E98" s="56"/>
      <c r="F98" s="56"/>
      <c r="G98" s="56"/>
      <c r="H98" s="56"/>
      <c r="I98" s="56"/>
      <c r="J98" s="56"/>
      <c r="K98" s="63">
        <f t="shared" si="1"/>
        <v>0</v>
      </c>
      <c r="L98" s="59"/>
    </row>
    <row r="99" spans="1:12" ht="25.5" outlineLevel="1">
      <c r="A99" s="56" t="s">
        <v>253</v>
      </c>
      <c r="B99" s="65" t="s">
        <v>479</v>
      </c>
      <c r="C99" s="56">
        <v>29.7</v>
      </c>
      <c r="D99" s="56">
        <v>0</v>
      </c>
      <c r="E99" s="56">
        <f>C99+D99</f>
        <v>29.7</v>
      </c>
      <c r="F99" s="56"/>
      <c r="G99" s="56">
        <v>0</v>
      </c>
      <c r="H99" s="56">
        <f t="shared" si="0"/>
        <v>0</v>
      </c>
      <c r="I99" s="63">
        <f>(F99/C99)*100</f>
        <v>0</v>
      </c>
      <c r="J99" s="56">
        <v>0</v>
      </c>
      <c r="K99" s="63">
        <f t="shared" si="1"/>
        <v>0</v>
      </c>
      <c r="L99" s="59"/>
    </row>
    <row r="100" spans="1:12" ht="38.25" outlineLevel="1">
      <c r="A100" s="56"/>
      <c r="B100" s="65" t="s">
        <v>93</v>
      </c>
      <c r="C100" s="56"/>
      <c r="D100" s="56"/>
      <c r="E100" s="56"/>
      <c r="F100" s="56">
        <v>12267.5</v>
      </c>
      <c r="G100" s="56"/>
      <c r="H100" s="56">
        <f t="shared" si="0"/>
        <v>12267.5</v>
      </c>
      <c r="I100" s="63">
        <v>100</v>
      </c>
      <c r="J100" s="56"/>
      <c r="K100" s="63">
        <f t="shared" si="1"/>
        <v>100</v>
      </c>
      <c r="L100" s="59"/>
    </row>
    <row r="101" spans="1:12" ht="15" outlineLevel="1">
      <c r="A101" s="56">
        <v>3</v>
      </c>
      <c r="B101" s="65" t="str">
        <f>B63</f>
        <v>Показники якості</v>
      </c>
      <c r="C101" s="56"/>
      <c r="D101" s="56"/>
      <c r="E101" s="56"/>
      <c r="F101" s="56"/>
      <c r="G101" s="56"/>
      <c r="H101" s="56"/>
      <c r="I101" s="56"/>
      <c r="J101" s="56"/>
      <c r="K101" s="63">
        <f t="shared" si="1"/>
        <v>0</v>
      </c>
      <c r="L101" s="59"/>
    </row>
    <row r="102" spans="1:12" ht="51" outlineLevel="1">
      <c r="A102" s="56"/>
      <c r="B102" s="65" t="s">
        <v>373</v>
      </c>
      <c r="C102" s="56">
        <v>100</v>
      </c>
      <c r="D102" s="56">
        <v>0</v>
      </c>
      <c r="E102" s="56">
        <f>C102+D102</f>
        <v>100</v>
      </c>
      <c r="F102" s="56"/>
      <c r="G102" s="56">
        <v>0</v>
      </c>
      <c r="H102" s="56">
        <f>F102+G102</f>
        <v>0</v>
      </c>
      <c r="I102" s="63">
        <f>(F102/C102)*100</f>
        <v>0</v>
      </c>
      <c r="J102" s="56">
        <v>0</v>
      </c>
      <c r="K102" s="63">
        <f t="shared" si="1"/>
        <v>0</v>
      </c>
      <c r="L102" s="59"/>
    </row>
    <row r="103" spans="1:12" ht="38.25" outlineLevel="1">
      <c r="A103" s="56"/>
      <c r="B103" s="65" t="s">
        <v>94</v>
      </c>
      <c r="C103" s="56"/>
      <c r="D103" s="56">
        <v>0</v>
      </c>
      <c r="E103" s="56">
        <f>C103+D103</f>
        <v>0</v>
      </c>
      <c r="F103" s="56">
        <v>100</v>
      </c>
      <c r="G103" s="56"/>
      <c r="H103" s="56">
        <f>F103+G103</f>
        <v>100</v>
      </c>
      <c r="I103" s="63">
        <v>100</v>
      </c>
      <c r="J103" s="56"/>
      <c r="K103" s="63">
        <f t="shared" si="1"/>
        <v>100</v>
      </c>
      <c r="L103" s="59"/>
    </row>
    <row r="104" spans="1:12" ht="28.5" customHeight="1" outlineLevel="1">
      <c r="A104" s="293" t="s">
        <v>681</v>
      </c>
      <c r="B104" s="294"/>
      <c r="C104" s="294"/>
      <c r="D104" s="294"/>
      <c r="E104" s="294"/>
      <c r="F104" s="294"/>
      <c r="G104" s="294"/>
      <c r="H104" s="294"/>
      <c r="I104" s="294"/>
      <c r="J104" s="294"/>
      <c r="K104" s="295"/>
      <c r="L104" s="59"/>
    </row>
    <row r="105" spans="1:11" ht="15.75">
      <c r="A105" s="198" t="s">
        <v>297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</row>
    <row r="106" spans="1:12" ht="72" hidden="1" outlineLevel="1">
      <c r="A106" s="19" t="s">
        <v>298</v>
      </c>
      <c r="B106" s="19" t="s">
        <v>299</v>
      </c>
      <c r="C106" s="19" t="s">
        <v>300</v>
      </c>
      <c r="D106" s="19" t="s">
        <v>301</v>
      </c>
      <c r="E106" s="19" t="s">
        <v>302</v>
      </c>
      <c r="F106" s="19" t="s">
        <v>303</v>
      </c>
      <c r="G106" s="19" t="s">
        <v>304</v>
      </c>
      <c r="H106" s="19" t="s">
        <v>305</v>
      </c>
      <c r="I106" s="16"/>
      <c r="J106" s="16"/>
      <c r="K106" s="16"/>
      <c r="L106" s="16"/>
    </row>
    <row r="107" spans="1:12" ht="15" hidden="1" outlineLevel="1">
      <c r="A107" s="19">
        <v>1</v>
      </c>
      <c r="B107" s="19">
        <v>2</v>
      </c>
      <c r="C107" s="19">
        <v>3</v>
      </c>
      <c r="D107" s="19">
        <v>4</v>
      </c>
      <c r="E107" s="19">
        <v>5</v>
      </c>
      <c r="F107" s="19" t="s">
        <v>306</v>
      </c>
      <c r="G107" s="19">
        <v>7</v>
      </c>
      <c r="H107" s="19" t="s">
        <v>307</v>
      </c>
      <c r="I107" s="16"/>
      <c r="J107" s="16"/>
      <c r="K107" s="16"/>
      <c r="L107" s="16"/>
    </row>
    <row r="108" spans="1:12" ht="15" hidden="1" outlineLevel="1">
      <c r="A108" s="188" t="s">
        <v>308</v>
      </c>
      <c r="B108" s="20" t="s">
        <v>309</v>
      </c>
      <c r="C108" s="188" t="s">
        <v>311</v>
      </c>
      <c r="D108" s="182"/>
      <c r="E108" s="182"/>
      <c r="F108" s="182"/>
      <c r="G108" s="188" t="s">
        <v>311</v>
      </c>
      <c r="H108" s="188" t="s">
        <v>311</v>
      </c>
      <c r="I108" s="16"/>
      <c r="J108" s="16"/>
      <c r="K108" s="16"/>
      <c r="L108" s="16"/>
    </row>
    <row r="109" spans="1:12" ht="15" hidden="1" outlineLevel="1">
      <c r="A109" s="189"/>
      <c r="B109" s="21" t="s">
        <v>310</v>
      </c>
      <c r="C109" s="189"/>
      <c r="D109" s="183"/>
      <c r="E109" s="183"/>
      <c r="F109" s="183"/>
      <c r="G109" s="189"/>
      <c r="H109" s="189"/>
      <c r="I109" s="16"/>
      <c r="J109" s="16"/>
      <c r="K109" s="16"/>
      <c r="L109" s="16"/>
    </row>
    <row r="110" spans="1:12" ht="24" hidden="1" outlineLevel="1">
      <c r="A110" s="19"/>
      <c r="B110" s="22" t="s">
        <v>312</v>
      </c>
      <c r="C110" s="19" t="s">
        <v>311</v>
      </c>
      <c r="D110" s="22"/>
      <c r="E110" s="22"/>
      <c r="F110" s="22"/>
      <c r="G110" s="19" t="s">
        <v>311</v>
      </c>
      <c r="H110" s="19" t="s">
        <v>311</v>
      </c>
      <c r="I110" s="16"/>
      <c r="J110" s="16"/>
      <c r="K110" s="16"/>
      <c r="L110" s="16"/>
    </row>
    <row r="111" spans="1:12" ht="48" hidden="1" outlineLevel="1">
      <c r="A111" s="19"/>
      <c r="B111" s="22" t="s">
        <v>313</v>
      </c>
      <c r="C111" s="19" t="s">
        <v>311</v>
      </c>
      <c r="D111" s="22"/>
      <c r="E111" s="22"/>
      <c r="F111" s="22"/>
      <c r="G111" s="19" t="s">
        <v>311</v>
      </c>
      <c r="H111" s="19" t="s">
        <v>311</v>
      </c>
      <c r="I111" s="16"/>
      <c r="J111" s="16"/>
      <c r="K111" s="16"/>
      <c r="L111" s="16"/>
    </row>
    <row r="112" spans="1:12" ht="15" hidden="1" outlineLevel="1">
      <c r="A112" s="19"/>
      <c r="B112" s="22" t="s">
        <v>314</v>
      </c>
      <c r="C112" s="19" t="s">
        <v>311</v>
      </c>
      <c r="D112" s="22"/>
      <c r="E112" s="22"/>
      <c r="F112" s="22"/>
      <c r="G112" s="19" t="s">
        <v>311</v>
      </c>
      <c r="H112" s="19" t="s">
        <v>311</v>
      </c>
      <c r="I112" s="16"/>
      <c r="J112" s="16"/>
      <c r="K112" s="16"/>
      <c r="L112" s="16"/>
    </row>
    <row r="113" spans="1:12" ht="15" hidden="1" outlineLevel="1">
      <c r="A113" s="19"/>
      <c r="B113" s="22" t="s">
        <v>315</v>
      </c>
      <c r="C113" s="19" t="s">
        <v>311</v>
      </c>
      <c r="D113" s="22"/>
      <c r="E113" s="22"/>
      <c r="F113" s="22"/>
      <c r="G113" s="19" t="s">
        <v>311</v>
      </c>
      <c r="H113" s="19" t="s">
        <v>311</v>
      </c>
      <c r="I113" s="16"/>
      <c r="J113" s="16"/>
      <c r="K113" s="16"/>
      <c r="L113" s="16"/>
    </row>
    <row r="114" spans="1:12" ht="15" hidden="1" outlineLevel="1">
      <c r="A114" s="185" t="s">
        <v>316</v>
      </c>
      <c r="B114" s="186"/>
      <c r="C114" s="186"/>
      <c r="D114" s="186"/>
      <c r="E114" s="186"/>
      <c r="F114" s="186"/>
      <c r="G114" s="186"/>
      <c r="H114" s="187"/>
      <c r="I114" s="16"/>
      <c r="J114" s="16"/>
      <c r="K114" s="16"/>
      <c r="L114" s="16"/>
    </row>
    <row r="115" spans="1:12" ht="15" hidden="1" outlineLevel="1">
      <c r="A115" s="188" t="s">
        <v>317</v>
      </c>
      <c r="B115" s="20" t="s">
        <v>318</v>
      </c>
      <c r="C115" s="188" t="s">
        <v>311</v>
      </c>
      <c r="D115" s="182"/>
      <c r="E115" s="182"/>
      <c r="F115" s="182"/>
      <c r="G115" s="188" t="s">
        <v>311</v>
      </c>
      <c r="H115" s="188" t="s">
        <v>311</v>
      </c>
      <c r="I115" s="16"/>
      <c r="J115" s="16"/>
      <c r="K115" s="16"/>
      <c r="L115" s="16"/>
    </row>
    <row r="116" spans="1:12" ht="15" hidden="1" outlineLevel="1">
      <c r="A116" s="189"/>
      <c r="B116" s="21" t="s">
        <v>310</v>
      </c>
      <c r="C116" s="189"/>
      <c r="D116" s="183"/>
      <c r="E116" s="183"/>
      <c r="F116" s="183"/>
      <c r="G116" s="189"/>
      <c r="H116" s="189"/>
      <c r="I116" s="16"/>
      <c r="J116" s="16"/>
      <c r="K116" s="16"/>
      <c r="L116" s="16"/>
    </row>
    <row r="117" spans="1:12" ht="15" hidden="1" outlineLevel="1">
      <c r="A117" s="185" t="s">
        <v>491</v>
      </c>
      <c r="B117" s="186"/>
      <c r="C117" s="186"/>
      <c r="D117" s="186"/>
      <c r="E117" s="186"/>
      <c r="F117" s="186"/>
      <c r="G117" s="186"/>
      <c r="H117" s="187"/>
      <c r="I117" s="16"/>
      <c r="J117" s="16"/>
      <c r="K117" s="16"/>
      <c r="L117" s="16"/>
    </row>
    <row r="118" spans="1:12" ht="15" hidden="1" outlineLevel="1">
      <c r="A118" s="185" t="s">
        <v>492</v>
      </c>
      <c r="B118" s="186"/>
      <c r="C118" s="186"/>
      <c r="D118" s="186"/>
      <c r="E118" s="186"/>
      <c r="F118" s="186"/>
      <c r="G118" s="186"/>
      <c r="H118" s="187"/>
      <c r="I118" s="16"/>
      <c r="J118" s="16"/>
      <c r="K118" s="16"/>
      <c r="L118" s="16"/>
    </row>
    <row r="119" spans="1:12" ht="24" hidden="1" outlineLevel="1">
      <c r="A119" s="23">
        <v>1</v>
      </c>
      <c r="B119" s="24" t="s">
        <v>493</v>
      </c>
      <c r="C119" s="22"/>
      <c r="D119" s="22"/>
      <c r="E119" s="22"/>
      <c r="F119" s="22"/>
      <c r="G119" s="22"/>
      <c r="H119" s="22"/>
      <c r="I119" s="16"/>
      <c r="J119" s="16"/>
      <c r="K119" s="16"/>
      <c r="L119" s="16"/>
    </row>
    <row r="120" spans="1:12" ht="24" hidden="1" outlineLevel="1">
      <c r="A120" s="19"/>
      <c r="B120" s="25" t="s">
        <v>494</v>
      </c>
      <c r="C120" s="22"/>
      <c r="D120" s="22"/>
      <c r="E120" s="22"/>
      <c r="F120" s="22"/>
      <c r="G120" s="22"/>
      <c r="H120" s="22"/>
      <c r="I120" s="16"/>
      <c r="J120" s="16"/>
      <c r="K120" s="16"/>
      <c r="L120" s="16"/>
    </row>
    <row r="121" spans="1:12" ht="15" hidden="1" outlineLevel="1">
      <c r="A121" s="185" t="s">
        <v>495</v>
      </c>
      <c r="B121" s="186"/>
      <c r="C121" s="186"/>
      <c r="D121" s="186"/>
      <c r="E121" s="186"/>
      <c r="F121" s="186"/>
      <c r="G121" s="186"/>
      <c r="H121" s="187"/>
      <c r="I121" s="16"/>
      <c r="J121" s="16"/>
      <c r="K121" s="16"/>
      <c r="L121" s="16"/>
    </row>
    <row r="122" spans="1:12" ht="24" hidden="1" outlineLevel="1">
      <c r="A122" s="19"/>
      <c r="B122" s="22" t="s">
        <v>496</v>
      </c>
      <c r="C122" s="22"/>
      <c r="D122" s="22"/>
      <c r="E122" s="22"/>
      <c r="F122" s="22"/>
      <c r="G122" s="22"/>
      <c r="H122" s="22"/>
      <c r="I122" s="16"/>
      <c r="J122" s="16"/>
      <c r="K122" s="16"/>
      <c r="L122" s="16"/>
    </row>
    <row r="123" spans="1:12" ht="24" hidden="1" outlineLevel="1">
      <c r="A123" s="19"/>
      <c r="B123" s="22" t="s">
        <v>497</v>
      </c>
      <c r="C123" s="22"/>
      <c r="D123" s="22"/>
      <c r="E123" s="22"/>
      <c r="F123" s="22"/>
      <c r="G123" s="22"/>
      <c r="H123" s="22"/>
      <c r="I123" s="16"/>
      <c r="J123" s="16"/>
      <c r="K123" s="16"/>
      <c r="L123" s="16"/>
    </row>
    <row r="124" spans="1:12" ht="15" hidden="1" outlineLevel="1">
      <c r="A124" s="19"/>
      <c r="B124" s="22" t="s">
        <v>498</v>
      </c>
      <c r="C124" s="22"/>
      <c r="D124" s="22"/>
      <c r="E124" s="22"/>
      <c r="F124" s="22"/>
      <c r="G124" s="22"/>
      <c r="H124" s="22"/>
      <c r="I124" s="16"/>
      <c r="J124" s="16"/>
      <c r="K124" s="16"/>
      <c r="L124" s="16"/>
    </row>
    <row r="125" spans="1:12" ht="24" hidden="1" outlineLevel="1">
      <c r="A125" s="19"/>
      <c r="B125" s="25" t="s">
        <v>606</v>
      </c>
      <c r="C125" s="22"/>
      <c r="D125" s="22"/>
      <c r="E125" s="22"/>
      <c r="F125" s="22"/>
      <c r="G125" s="22"/>
      <c r="H125" s="22"/>
      <c r="I125" s="16"/>
      <c r="J125" s="16"/>
      <c r="K125" s="16"/>
      <c r="L125" s="16"/>
    </row>
    <row r="126" spans="1:12" ht="15" hidden="1" outlineLevel="1">
      <c r="A126" s="185" t="s">
        <v>157</v>
      </c>
      <c r="B126" s="186"/>
      <c r="C126" s="186"/>
      <c r="D126" s="186"/>
      <c r="E126" s="186"/>
      <c r="F126" s="186"/>
      <c r="G126" s="186"/>
      <c r="H126" s="187"/>
      <c r="I126" s="16"/>
      <c r="J126" s="16"/>
      <c r="K126" s="16"/>
      <c r="L126" s="16"/>
    </row>
    <row r="127" spans="1:12" ht="24" hidden="1" outlineLevel="1">
      <c r="A127" s="19"/>
      <c r="B127" s="22" t="s">
        <v>496</v>
      </c>
      <c r="C127" s="22"/>
      <c r="D127" s="22"/>
      <c r="E127" s="22"/>
      <c r="F127" s="22"/>
      <c r="G127" s="22"/>
      <c r="H127" s="22"/>
      <c r="I127" s="16"/>
      <c r="J127" s="16"/>
      <c r="K127" s="16"/>
      <c r="L127" s="16"/>
    </row>
    <row r="128" spans="1:12" ht="24" hidden="1" outlineLevel="1">
      <c r="A128" s="19"/>
      <c r="B128" s="22" t="s">
        <v>497</v>
      </c>
      <c r="C128" s="22"/>
      <c r="D128" s="22"/>
      <c r="E128" s="22"/>
      <c r="F128" s="22"/>
      <c r="G128" s="22"/>
      <c r="H128" s="22"/>
      <c r="I128" s="16"/>
      <c r="J128" s="16"/>
      <c r="K128" s="16"/>
      <c r="L128" s="16"/>
    </row>
    <row r="129" spans="1:12" ht="15" hidden="1" outlineLevel="1">
      <c r="A129" s="19"/>
      <c r="B129" s="22" t="s">
        <v>498</v>
      </c>
      <c r="C129" s="22"/>
      <c r="D129" s="22"/>
      <c r="E129" s="22"/>
      <c r="F129" s="22"/>
      <c r="G129" s="22"/>
      <c r="H129" s="22"/>
      <c r="I129" s="16"/>
      <c r="J129" s="16"/>
      <c r="K129" s="16"/>
      <c r="L129" s="16"/>
    </row>
    <row r="130" spans="1:12" ht="36" hidden="1" outlineLevel="1">
      <c r="A130" s="23">
        <v>43498</v>
      </c>
      <c r="B130" s="24" t="s">
        <v>158</v>
      </c>
      <c r="C130" s="19" t="s">
        <v>311</v>
      </c>
      <c r="D130" s="19"/>
      <c r="E130" s="19"/>
      <c r="F130" s="19"/>
      <c r="G130" s="19" t="s">
        <v>311</v>
      </c>
      <c r="H130" s="19" t="s">
        <v>311</v>
      </c>
      <c r="I130" s="16"/>
      <c r="J130" s="16"/>
      <c r="K130" s="16"/>
      <c r="L130" s="16"/>
    </row>
    <row r="131" ht="3" customHeight="1" collapsed="1">
      <c r="A131" s="9"/>
    </row>
    <row r="132" spans="1:11" ht="15.75">
      <c r="A132" s="173" t="s">
        <v>159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1:12" ht="15.75" hidden="1" outlineLevel="1">
      <c r="A133" s="193" t="s">
        <v>160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6"/>
    </row>
    <row r="134" ht="3.75" customHeight="1" collapsed="1">
      <c r="A134" s="2"/>
    </row>
    <row r="135" spans="1:11" ht="15.75">
      <c r="A135" s="173" t="s">
        <v>161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</row>
    <row r="136" spans="1:11" ht="15.75">
      <c r="A136" s="275" t="s">
        <v>393</v>
      </c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</row>
    <row r="137" ht="3.75" customHeight="1">
      <c r="A137" s="2"/>
    </row>
    <row r="138" spans="1:11" ht="44.25" customHeight="1">
      <c r="A138" s="173" t="s">
        <v>329</v>
      </c>
      <c r="B138" s="173"/>
      <c r="C138" s="272" t="s">
        <v>181</v>
      </c>
      <c r="D138" s="272"/>
      <c r="E138" s="272"/>
      <c r="F138" s="272"/>
      <c r="G138" s="272"/>
      <c r="H138" s="272"/>
      <c r="I138" s="272"/>
      <c r="J138" s="272"/>
      <c r="K138" s="272"/>
    </row>
    <row r="139" spans="1:11" ht="3.75" customHeight="1">
      <c r="A139" s="175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1:11" ht="36" customHeight="1">
      <c r="A140" s="174" t="s">
        <v>330</v>
      </c>
      <c r="B140" s="174"/>
      <c r="C140" s="266" t="s">
        <v>595</v>
      </c>
      <c r="D140" s="266"/>
      <c r="E140" s="266"/>
      <c r="F140" s="266"/>
      <c r="G140" s="266"/>
      <c r="H140" s="266"/>
      <c r="I140" s="266"/>
      <c r="J140" s="266"/>
      <c r="K140" s="266"/>
    </row>
    <row r="141" spans="1:11" ht="4.5" customHeight="1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5.75">
      <c r="A142" s="174" t="s">
        <v>331</v>
      </c>
      <c r="B142" s="174"/>
      <c r="C142" s="266" t="s">
        <v>182</v>
      </c>
      <c r="D142" s="266"/>
      <c r="E142" s="266"/>
      <c r="F142" s="266"/>
      <c r="G142" s="266"/>
      <c r="H142" s="266"/>
      <c r="I142" s="266"/>
      <c r="J142" s="266"/>
      <c r="K142" s="266"/>
    </row>
    <row r="143" spans="1:12" ht="6" customHeight="1">
      <c r="A143" s="11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</row>
    <row r="144" spans="1:11" ht="32.25" customHeight="1">
      <c r="A144" s="174" t="s">
        <v>183</v>
      </c>
      <c r="B144" s="174"/>
      <c r="C144" s="266" t="s">
        <v>407</v>
      </c>
      <c r="D144" s="266"/>
      <c r="E144" s="266"/>
      <c r="F144" s="266"/>
      <c r="G144" s="266"/>
      <c r="H144" s="266"/>
      <c r="I144" s="266"/>
      <c r="J144" s="266"/>
      <c r="K144" s="266"/>
    </row>
    <row r="145" spans="1:11" ht="5.25" customHeight="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</row>
    <row r="146" spans="1:11" ht="15.75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33" customHeight="1">
      <c r="A147" s="257" t="str">
        <f>'1217670'!A140</f>
        <v>Начальник відділу планування та економічного аналізу</v>
      </c>
      <c r="B147" s="257"/>
      <c r="C147" s="197" t="s">
        <v>385</v>
      </c>
      <c r="D147" s="197"/>
      <c r="E147" s="197"/>
      <c r="F147" s="197"/>
      <c r="G147" s="57"/>
      <c r="H147" s="57"/>
      <c r="I147" s="195" t="str">
        <f>'1217670'!I140:K140</f>
        <v>Олена ЄРЬОМЕНКО</v>
      </c>
      <c r="J147" s="195"/>
      <c r="K147" s="195"/>
    </row>
    <row r="148" spans="1:11" ht="15.75" customHeight="1">
      <c r="A148" s="1"/>
      <c r="B148" s="35"/>
      <c r="C148" s="194" t="s">
        <v>386</v>
      </c>
      <c r="D148" s="194"/>
      <c r="E148" s="194"/>
      <c r="F148" s="194"/>
      <c r="G148" s="1"/>
      <c r="H148" s="1"/>
      <c r="I148" s="1"/>
      <c r="J148" s="171" t="s">
        <v>387</v>
      </c>
      <c r="K148" s="316"/>
    </row>
  </sheetData>
  <sheetProtection/>
  <mergeCells count="97">
    <mergeCell ref="C148:F148"/>
    <mergeCell ref="A144:B144"/>
    <mergeCell ref="C144:K144"/>
    <mergeCell ref="A145:K145"/>
    <mergeCell ref="C147:F147"/>
    <mergeCell ref="I147:K147"/>
    <mergeCell ref="A147:B147"/>
    <mergeCell ref="A105:K105"/>
    <mergeCell ref="A108:A109"/>
    <mergeCell ref="C108:C109"/>
    <mergeCell ref="D108:D109"/>
    <mergeCell ref="E108:E109"/>
    <mergeCell ref="F108:F109"/>
    <mergeCell ref="G108:G109"/>
    <mergeCell ref="H108:H109"/>
    <mergeCell ref="A142:B142"/>
    <mergeCell ref="C142:K142"/>
    <mergeCell ref="B143:L143"/>
    <mergeCell ref="A138:B138"/>
    <mergeCell ref="C138:K138"/>
    <mergeCell ref="A140:B140"/>
    <mergeCell ref="C140:K140"/>
    <mergeCell ref="A139:K139"/>
    <mergeCell ref="A133:K133"/>
    <mergeCell ref="A132:K132"/>
    <mergeCell ref="A135:K135"/>
    <mergeCell ref="A136:K136"/>
    <mergeCell ref="F115:F116"/>
    <mergeCell ref="G115:G116"/>
    <mergeCell ref="A117:H117"/>
    <mergeCell ref="A118:H118"/>
    <mergeCell ref="A121:H121"/>
    <mergeCell ref="A126:H126"/>
    <mergeCell ref="A114:H114"/>
    <mergeCell ref="H115:H116"/>
    <mergeCell ref="A115:A116"/>
    <mergeCell ref="C115:C116"/>
    <mergeCell ref="D115:D116"/>
    <mergeCell ref="E115:E116"/>
    <mergeCell ref="A88:K88"/>
    <mergeCell ref="A91:K91"/>
    <mergeCell ref="A104:K104"/>
    <mergeCell ref="A81:K81"/>
    <mergeCell ref="A83:K83"/>
    <mergeCell ref="A84:A86"/>
    <mergeCell ref="B84:B86"/>
    <mergeCell ref="C84:E85"/>
    <mergeCell ref="F84:H85"/>
    <mergeCell ref="I84:K84"/>
    <mergeCell ref="I85:K85"/>
    <mergeCell ref="A73:K73"/>
    <mergeCell ref="A76:K76"/>
    <mergeCell ref="A79:K79"/>
    <mergeCell ref="A80:K80"/>
    <mergeCell ref="A65:K65"/>
    <mergeCell ref="A66:K66"/>
    <mergeCell ref="A67:K67"/>
    <mergeCell ref="A70:K70"/>
    <mergeCell ref="A52:K52"/>
    <mergeCell ref="A56:K56"/>
    <mergeCell ref="A59:K59"/>
    <mergeCell ref="A62:K62"/>
    <mergeCell ref="A48:K48"/>
    <mergeCell ref="A49:K49"/>
    <mergeCell ref="A50:A51"/>
    <mergeCell ref="B50:B51"/>
    <mergeCell ref="C50:E50"/>
    <mergeCell ref="F50:H50"/>
    <mergeCell ref="I50:K50"/>
    <mergeCell ref="A28:K28"/>
    <mergeCell ref="A34:E34"/>
    <mergeCell ref="A41:E41"/>
    <mergeCell ref="A46:E46"/>
    <mergeCell ref="A20:K20"/>
    <mergeCell ref="A23:K23"/>
    <mergeCell ref="A25:K25"/>
    <mergeCell ref="A27:K27"/>
    <mergeCell ref="A13:K13"/>
    <mergeCell ref="A14:K14"/>
    <mergeCell ref="A15:K15"/>
    <mergeCell ref="A17:A18"/>
    <mergeCell ref="B17:B18"/>
    <mergeCell ref="C17:E17"/>
    <mergeCell ref="F17:H17"/>
    <mergeCell ref="I17:K17"/>
    <mergeCell ref="A11:K11"/>
    <mergeCell ref="A12:K12"/>
    <mergeCell ref="A5:K5"/>
    <mergeCell ref="A6:K6"/>
    <mergeCell ref="A7:K7"/>
    <mergeCell ref="A8:K8"/>
    <mergeCell ref="I1:K1"/>
    <mergeCell ref="I2:K2"/>
    <mergeCell ref="A3:K3"/>
    <mergeCell ref="A4:K4"/>
    <mergeCell ref="A9:K9"/>
    <mergeCell ref="A10:K10"/>
  </mergeCells>
  <printOptions/>
  <pageMargins left="0.7086614173228347" right="0.31496062992125984" top="0.3937007874015748" bottom="0.3937007874015748" header="0.31496062992125984" footer="0.31496062992125984"/>
  <pageSetup fitToHeight="1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160"/>
  <sheetViews>
    <sheetView zoomScalePageLayoutView="0" workbookViewId="0" topLeftCell="A21">
      <selection activeCell="A34" sqref="A34:K34"/>
    </sheetView>
  </sheetViews>
  <sheetFormatPr defaultColWidth="9.140625" defaultRowHeight="15" outlineLevelRow="1"/>
  <cols>
    <col min="2" max="2" width="23.8515625" style="0" customWidth="1"/>
    <col min="4" max="4" width="12.7109375" style="0" customWidth="1"/>
    <col min="7" max="7" width="12.8515625" style="0" customWidth="1"/>
    <col min="10" max="10" width="12.421875" style="0" customWidth="1"/>
    <col min="11" max="11" width="9.710937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9.7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0.7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27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189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25" ht="17.25" customHeight="1">
      <c r="A13" s="242" t="s">
        <v>184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/>
      <c r="D19" s="4">
        <v>53000</v>
      </c>
      <c r="E19" s="4">
        <f>C19+D19</f>
        <v>53000</v>
      </c>
      <c r="F19" s="4"/>
      <c r="G19" s="4">
        <v>47451</v>
      </c>
      <c r="H19" s="4">
        <f>F19+G19</f>
        <v>47451</v>
      </c>
      <c r="I19" s="4">
        <f>F19-C19</f>
        <v>0</v>
      </c>
      <c r="J19" s="6">
        <f>G19-D19</f>
        <v>-5549</v>
      </c>
      <c r="K19" s="6">
        <f>I19+J19</f>
        <v>-5549</v>
      </c>
    </row>
    <row r="20" spans="1:11" ht="28.5" customHeight="1">
      <c r="A20" s="215" t="s">
        <v>682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63.75">
      <c r="A22" s="26" t="s">
        <v>164</v>
      </c>
      <c r="B22" s="5" t="s">
        <v>185</v>
      </c>
      <c r="C22" s="4"/>
      <c r="D22" s="4">
        <v>53000</v>
      </c>
      <c r="E22" s="4">
        <f>C22+D22</f>
        <v>53000</v>
      </c>
      <c r="F22" s="4"/>
      <c r="G22" s="4">
        <v>47451</v>
      </c>
      <c r="H22" s="4">
        <f>F22+G22</f>
        <v>47451</v>
      </c>
      <c r="I22" s="4">
        <f>F22-C22</f>
        <v>0</v>
      </c>
      <c r="J22" s="4">
        <f>G22-D22</f>
        <v>-5549</v>
      </c>
      <c r="K22" s="4">
        <f>I22+J22</f>
        <v>-5549</v>
      </c>
    </row>
    <row r="23" spans="1:11" ht="15">
      <c r="A23" s="215" t="s">
        <v>97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7"/>
    </row>
    <row r="24" spans="1:11" ht="56.25" customHeight="1" hidden="1" outlineLevel="1">
      <c r="A24" s="26" t="s">
        <v>190</v>
      </c>
      <c r="B24" s="31" t="s">
        <v>191</v>
      </c>
      <c r="C24" s="4"/>
      <c r="D24" s="4"/>
      <c r="E24" s="4">
        <f>C24+D24</f>
        <v>0</v>
      </c>
      <c r="F24" s="4"/>
      <c r="G24" s="4"/>
      <c r="H24" s="4">
        <f>F24+G24</f>
        <v>0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24.75" customHeight="1" hidden="1" outlineLevel="1">
      <c r="A25" s="216" t="s">
        <v>56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7"/>
    </row>
    <row r="26" ht="15.75" collapsed="1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2" ht="15.75" outlineLevel="1">
      <c r="A28" s="237" t="s">
        <v>258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109"/>
    </row>
    <row r="29" spans="1:11" ht="34.5" customHeight="1">
      <c r="A29" s="110" t="s">
        <v>243</v>
      </c>
      <c r="B29" s="308" t="s">
        <v>244</v>
      </c>
      <c r="C29" s="308"/>
      <c r="D29" s="308"/>
      <c r="E29" s="309" t="s">
        <v>245</v>
      </c>
      <c r="F29" s="310"/>
      <c r="G29" s="308" t="s">
        <v>246</v>
      </c>
      <c r="H29" s="308"/>
      <c r="I29" s="308"/>
      <c r="J29" s="308" t="s">
        <v>247</v>
      </c>
      <c r="K29" s="308"/>
    </row>
    <row r="30" spans="1:11" ht="15.75" customHeight="1">
      <c r="A30" s="111" t="s">
        <v>251</v>
      </c>
      <c r="B30" s="311" t="s">
        <v>259</v>
      </c>
      <c r="C30" s="311"/>
      <c r="D30" s="311"/>
      <c r="E30" s="309" t="s">
        <v>260</v>
      </c>
      <c r="F30" s="310"/>
      <c r="G30" s="308">
        <v>0</v>
      </c>
      <c r="H30" s="308"/>
      <c r="I30" s="308"/>
      <c r="J30" s="308" t="s">
        <v>260</v>
      </c>
      <c r="K30" s="308"/>
    </row>
    <row r="31" spans="1:11" ht="15.75" customHeight="1">
      <c r="A31" s="111" t="s">
        <v>253</v>
      </c>
      <c r="B31" s="311" t="s">
        <v>261</v>
      </c>
      <c r="C31" s="311"/>
      <c r="D31" s="311"/>
      <c r="E31" s="309" t="s">
        <v>253</v>
      </c>
      <c r="F31" s="310"/>
      <c r="G31" s="308" t="s">
        <v>253</v>
      </c>
      <c r="H31" s="308"/>
      <c r="I31" s="308"/>
      <c r="J31" s="308" t="s">
        <v>253</v>
      </c>
      <c r="K31" s="308"/>
    </row>
    <row r="32" spans="1:11" ht="15.75" customHeight="1">
      <c r="A32" s="111" t="s">
        <v>255</v>
      </c>
      <c r="B32" s="311" t="s">
        <v>262</v>
      </c>
      <c r="C32" s="311"/>
      <c r="D32" s="311"/>
      <c r="E32" s="309" t="s">
        <v>260</v>
      </c>
      <c r="F32" s="310"/>
      <c r="G32" s="308" t="s">
        <v>253</v>
      </c>
      <c r="H32" s="308"/>
      <c r="I32" s="308"/>
      <c r="J32" s="308" t="s">
        <v>260</v>
      </c>
      <c r="K32" s="308"/>
    </row>
    <row r="33" spans="1:11" ht="15.75" customHeight="1">
      <c r="A33" s="111" t="s">
        <v>263</v>
      </c>
      <c r="B33" s="311" t="s">
        <v>264</v>
      </c>
      <c r="C33" s="311"/>
      <c r="D33" s="311"/>
      <c r="E33" s="309" t="s">
        <v>260</v>
      </c>
      <c r="F33" s="310"/>
      <c r="G33" s="308" t="s">
        <v>253</v>
      </c>
      <c r="H33" s="308"/>
      <c r="I33" s="308"/>
      <c r="J33" s="308" t="s">
        <v>260</v>
      </c>
      <c r="K33" s="308"/>
    </row>
    <row r="34" spans="1:11" ht="30" customHeight="1">
      <c r="A34" s="309" t="s">
        <v>192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0"/>
    </row>
    <row r="35" spans="1:11" ht="15.75" customHeight="1">
      <c r="A35" s="111" t="s">
        <v>267</v>
      </c>
      <c r="B35" s="311" t="s">
        <v>268</v>
      </c>
      <c r="C35" s="311"/>
      <c r="D35" s="311"/>
      <c r="E35" s="309">
        <f>SUM(E37:F40)</f>
        <v>47451</v>
      </c>
      <c r="F35" s="310"/>
      <c r="G35" s="308">
        <f>SUM(G37:I40)</f>
        <v>47451</v>
      </c>
      <c r="H35" s="308"/>
      <c r="I35" s="308"/>
      <c r="J35" s="308">
        <f>G35-E35</f>
        <v>0</v>
      </c>
      <c r="K35" s="308"/>
    </row>
    <row r="36" spans="1:11" ht="15.75" customHeight="1">
      <c r="A36" s="111" t="s">
        <v>253</v>
      </c>
      <c r="B36" s="311" t="s">
        <v>261</v>
      </c>
      <c r="C36" s="311"/>
      <c r="D36" s="311"/>
      <c r="E36" s="309" t="s">
        <v>253</v>
      </c>
      <c r="F36" s="310"/>
      <c r="G36" s="308" t="s">
        <v>253</v>
      </c>
      <c r="H36" s="308"/>
      <c r="I36" s="308"/>
      <c r="J36" s="308" t="s">
        <v>253</v>
      </c>
      <c r="K36" s="308"/>
    </row>
    <row r="37" spans="1:11" ht="15.75" customHeight="1">
      <c r="A37" s="111" t="s">
        <v>269</v>
      </c>
      <c r="B37" s="311" t="s">
        <v>270</v>
      </c>
      <c r="C37" s="311"/>
      <c r="D37" s="311"/>
      <c r="E37" s="309" t="s">
        <v>253</v>
      </c>
      <c r="F37" s="310"/>
      <c r="G37" s="308" t="s">
        <v>253</v>
      </c>
      <c r="H37" s="308"/>
      <c r="I37" s="308"/>
      <c r="J37" s="308" t="s">
        <v>253</v>
      </c>
      <c r="K37" s="308"/>
    </row>
    <row r="38" spans="1:11" ht="15.75" customHeight="1">
      <c r="A38" s="111" t="s">
        <v>271</v>
      </c>
      <c r="B38" s="311" t="s">
        <v>273</v>
      </c>
      <c r="C38" s="311"/>
      <c r="D38" s="311"/>
      <c r="E38" s="309" t="s">
        <v>253</v>
      </c>
      <c r="F38" s="310"/>
      <c r="G38" s="308" t="s">
        <v>253</v>
      </c>
      <c r="H38" s="308"/>
      <c r="I38" s="308"/>
      <c r="J38" s="308" t="s">
        <v>253</v>
      </c>
      <c r="K38" s="308"/>
    </row>
    <row r="39" spans="1:11" ht="15.75" customHeight="1">
      <c r="A39" s="111" t="s">
        <v>274</v>
      </c>
      <c r="B39" s="311" t="s">
        <v>275</v>
      </c>
      <c r="C39" s="311"/>
      <c r="D39" s="311"/>
      <c r="E39" s="309" t="s">
        <v>253</v>
      </c>
      <c r="F39" s="310"/>
      <c r="G39" s="308" t="s">
        <v>253</v>
      </c>
      <c r="H39" s="308"/>
      <c r="I39" s="308"/>
      <c r="J39" s="308" t="s">
        <v>253</v>
      </c>
      <c r="K39" s="308"/>
    </row>
    <row r="40" spans="1:11" ht="15.75" customHeight="1">
      <c r="A40" s="111" t="s">
        <v>276</v>
      </c>
      <c r="B40" s="311" t="s">
        <v>277</v>
      </c>
      <c r="C40" s="311"/>
      <c r="D40" s="311"/>
      <c r="E40" s="309">
        <f>G19</f>
        <v>47451</v>
      </c>
      <c r="F40" s="310"/>
      <c r="G40" s="308">
        <f>G19</f>
        <v>47451</v>
      </c>
      <c r="H40" s="308"/>
      <c r="I40" s="308"/>
      <c r="J40" s="308">
        <f>G40-E40</f>
        <v>0</v>
      </c>
      <c r="K40" s="308"/>
    </row>
    <row r="41" spans="1:11" ht="15.75">
      <c r="A41" s="309" t="s">
        <v>193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0"/>
    </row>
    <row r="42" spans="1:11" ht="15.75" customHeight="1">
      <c r="A42" s="111" t="s">
        <v>278</v>
      </c>
      <c r="B42" s="311" t="s">
        <v>279</v>
      </c>
      <c r="C42" s="311"/>
      <c r="D42" s="311"/>
      <c r="E42" s="309" t="s">
        <v>260</v>
      </c>
      <c r="F42" s="310"/>
      <c r="G42" s="308">
        <f>SUM(G44:I45)</f>
        <v>0</v>
      </c>
      <c r="H42" s="308"/>
      <c r="I42" s="308"/>
      <c r="J42" s="308" t="s">
        <v>253</v>
      </c>
      <c r="K42" s="308"/>
    </row>
    <row r="43" spans="1:11" ht="15.75" customHeight="1">
      <c r="A43" s="111" t="s">
        <v>253</v>
      </c>
      <c r="B43" s="311" t="s">
        <v>261</v>
      </c>
      <c r="C43" s="311"/>
      <c r="D43" s="311"/>
      <c r="E43" s="309" t="s">
        <v>253</v>
      </c>
      <c r="F43" s="310"/>
      <c r="G43" s="308" t="s">
        <v>253</v>
      </c>
      <c r="H43" s="308"/>
      <c r="I43" s="308"/>
      <c r="J43" s="308" t="s">
        <v>253</v>
      </c>
      <c r="K43" s="308"/>
    </row>
    <row r="44" spans="1:11" ht="15.75" customHeight="1">
      <c r="A44" s="111" t="s">
        <v>280</v>
      </c>
      <c r="B44" s="311" t="s">
        <v>262</v>
      </c>
      <c r="C44" s="311"/>
      <c r="D44" s="311"/>
      <c r="E44" s="309" t="s">
        <v>260</v>
      </c>
      <c r="F44" s="310"/>
      <c r="G44" s="308" t="s">
        <v>253</v>
      </c>
      <c r="H44" s="308"/>
      <c r="I44" s="308"/>
      <c r="J44" s="308" t="s">
        <v>253</v>
      </c>
      <c r="K44" s="308"/>
    </row>
    <row r="45" spans="1:11" ht="15.75" customHeight="1">
      <c r="A45" s="111" t="s">
        <v>281</v>
      </c>
      <c r="B45" s="311" t="s">
        <v>264</v>
      </c>
      <c r="C45" s="311"/>
      <c r="D45" s="311"/>
      <c r="E45" s="309" t="s">
        <v>260</v>
      </c>
      <c r="F45" s="310"/>
      <c r="G45" s="308">
        <f>E40-G40</f>
        <v>0</v>
      </c>
      <c r="H45" s="308"/>
      <c r="I45" s="308"/>
      <c r="J45" s="308"/>
      <c r="K45" s="308"/>
    </row>
    <row r="46" spans="1:11" ht="30" customHeight="1">
      <c r="A46" s="309" t="s">
        <v>695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0"/>
    </row>
    <row r="47" ht="15.75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283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8.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4.25" customHeight="1">
      <c r="A52" s="305" t="str">
        <f>B22</f>
        <v>Збереження на належному рівні зеленої зони населеного пункту та поліпшення його екологічних умов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7"/>
    </row>
    <row r="53" spans="1:11" ht="14.25" customHeight="1" hidden="1" outlineLevel="1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25.5" hidden="1" outlineLevel="1">
      <c r="A54" s="4"/>
      <c r="B54" s="5" t="s">
        <v>605</v>
      </c>
      <c r="C54" s="4"/>
      <c r="D54" s="4">
        <v>53000</v>
      </c>
      <c r="E54" s="4">
        <f>C54+D54</f>
        <v>53000</v>
      </c>
      <c r="F54" s="4"/>
      <c r="G54" s="4">
        <v>41199</v>
      </c>
      <c r="H54" s="4">
        <f>F54+G54</f>
        <v>41199</v>
      </c>
      <c r="I54" s="4">
        <f>F54-C54</f>
        <v>0</v>
      </c>
      <c r="J54" s="4">
        <f>G54-D54</f>
        <v>-11801</v>
      </c>
      <c r="K54" s="4">
        <f>I54+J54</f>
        <v>-11801</v>
      </c>
    </row>
    <row r="55" spans="1:11" ht="15" hidden="1" outlineLevel="1">
      <c r="A55" s="47"/>
      <c r="B55" s="5"/>
      <c r="C55" s="14"/>
      <c r="D55" s="4"/>
      <c r="E55" s="4">
        <f>C55+D55</f>
        <v>0</v>
      </c>
      <c r="F55" s="4"/>
      <c r="G55" s="14"/>
      <c r="H55" s="4">
        <f>F55+G55</f>
        <v>0</v>
      </c>
      <c r="I55" s="4">
        <f>F55-C55</f>
        <v>0</v>
      </c>
      <c r="J55" s="4"/>
      <c r="K55" s="4">
        <f>I55+J55</f>
        <v>0</v>
      </c>
    </row>
    <row r="56" spans="1:11" ht="15" hidden="1" outlineLevel="1">
      <c r="A56" s="47"/>
      <c r="B56" s="5"/>
      <c r="C56" s="14"/>
      <c r="D56" s="4">
        <v>0</v>
      </c>
      <c r="E56" s="4">
        <f>C56+D56</f>
        <v>0</v>
      </c>
      <c r="F56" s="4"/>
      <c r="G56" s="14">
        <v>0</v>
      </c>
      <c r="H56" s="4">
        <f>F56+G56</f>
        <v>0</v>
      </c>
      <c r="I56" s="4">
        <f>F56-C56</f>
        <v>0</v>
      </c>
      <c r="J56" s="4">
        <v>0</v>
      </c>
      <c r="K56" s="4">
        <f>I56+J56</f>
        <v>0</v>
      </c>
    </row>
    <row r="57" spans="1:12" ht="23.25" customHeight="1" hidden="1" outlineLevel="1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217"/>
      <c r="L57" s="42"/>
    </row>
    <row r="58" spans="1:11" ht="14.25" customHeight="1" collapsed="1">
      <c r="A58" s="4" t="s">
        <v>308</v>
      </c>
      <c r="B58" s="27" t="s">
        <v>287</v>
      </c>
      <c r="C58" s="4" t="s">
        <v>253</v>
      </c>
      <c r="D58" s="4" t="s">
        <v>253</v>
      </c>
      <c r="E58" s="4" t="s">
        <v>253</v>
      </c>
      <c r="F58" s="4" t="s">
        <v>253</v>
      </c>
      <c r="G58" s="4" t="s">
        <v>253</v>
      </c>
      <c r="H58" s="4" t="s">
        <v>253</v>
      </c>
      <c r="I58" s="4" t="s">
        <v>253</v>
      </c>
      <c r="J58" s="4" t="s">
        <v>253</v>
      </c>
      <c r="K58" s="4" t="s">
        <v>253</v>
      </c>
    </row>
    <row r="59" spans="1:11" ht="38.25">
      <c r="A59" s="4"/>
      <c r="B59" s="5" t="s">
        <v>186</v>
      </c>
      <c r="C59" s="4"/>
      <c r="D59" s="4">
        <v>41</v>
      </c>
      <c r="E59" s="4">
        <f>C59+D59</f>
        <v>41</v>
      </c>
      <c r="F59" s="4"/>
      <c r="G59" s="4">
        <v>16</v>
      </c>
      <c r="H59" s="4">
        <f>F59+G59</f>
        <v>16</v>
      </c>
      <c r="I59" s="4">
        <f>F59-C59</f>
        <v>0</v>
      </c>
      <c r="J59" s="4">
        <f>G59-D59</f>
        <v>-25</v>
      </c>
      <c r="K59" s="4">
        <f>I59+J59</f>
        <v>-25</v>
      </c>
    </row>
    <row r="60" spans="1:11" ht="15" hidden="1" outlineLevel="1">
      <c r="A60" s="4"/>
      <c r="B60" s="5"/>
      <c r="C60" s="4"/>
      <c r="D60" s="4"/>
      <c r="E60" s="4">
        <f>C60+D60</f>
        <v>0</v>
      </c>
      <c r="F60" s="4"/>
      <c r="G60" s="4"/>
      <c r="H60" s="4">
        <f>F60+G60</f>
        <v>0</v>
      </c>
      <c r="I60" s="4">
        <f>F60-C60</f>
        <v>0</v>
      </c>
      <c r="J60" s="4"/>
      <c r="K60" s="4">
        <f>I60+J60</f>
        <v>0</v>
      </c>
    </row>
    <row r="61" spans="1:11" ht="27.75" customHeight="1" collapsed="1">
      <c r="A61" s="215" t="s">
        <v>98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7"/>
    </row>
    <row r="62" spans="1:11" ht="13.5" customHeight="1">
      <c r="A62" s="4" t="s">
        <v>317</v>
      </c>
      <c r="B62" s="27" t="s">
        <v>288</v>
      </c>
      <c r="C62" s="4" t="s">
        <v>253</v>
      </c>
      <c r="D62" s="4" t="s">
        <v>253</v>
      </c>
      <c r="E62" s="4" t="s">
        <v>253</v>
      </c>
      <c r="F62" s="4" t="s">
        <v>253</v>
      </c>
      <c r="G62" s="4" t="s">
        <v>253</v>
      </c>
      <c r="H62" s="4" t="s">
        <v>253</v>
      </c>
      <c r="I62" s="4" t="s">
        <v>253</v>
      </c>
      <c r="J62" s="4" t="s">
        <v>253</v>
      </c>
      <c r="K62" s="4" t="s">
        <v>253</v>
      </c>
    </row>
    <row r="63" spans="1:11" ht="26.25" customHeight="1">
      <c r="A63" s="4"/>
      <c r="B63" s="5" t="s">
        <v>187</v>
      </c>
      <c r="C63" s="4"/>
      <c r="D63" s="53">
        <v>1292.7</v>
      </c>
      <c r="E63" s="53">
        <f>C63+D63</f>
        <v>1292.7</v>
      </c>
      <c r="F63" s="4"/>
      <c r="G63" s="53">
        <v>2965.7</v>
      </c>
      <c r="H63" s="53">
        <f>F63+G63</f>
        <v>2965.7</v>
      </c>
      <c r="I63" s="4">
        <f>F63-C63</f>
        <v>0</v>
      </c>
      <c r="J63" s="49">
        <f>G63-D63</f>
        <v>1672.9999999999998</v>
      </c>
      <c r="K63" s="49">
        <f>I63+J63</f>
        <v>1672.9999999999998</v>
      </c>
    </row>
    <row r="64" spans="1:11" ht="15" hidden="1" outlineLevel="1">
      <c r="A64" s="4"/>
      <c r="B64" s="5"/>
      <c r="C64" s="4"/>
      <c r="D64" s="4"/>
      <c r="E64" s="4">
        <f>C64+D64</f>
        <v>0</v>
      </c>
      <c r="F64" s="4"/>
      <c r="G64" s="4"/>
      <c r="H64" s="4">
        <f>F64+G64</f>
        <v>0</v>
      </c>
      <c r="I64" s="4">
        <f>F64-C64</f>
        <v>0</v>
      </c>
      <c r="J64" s="4">
        <f>G64-D64</f>
        <v>0</v>
      </c>
      <c r="K64" s="4">
        <f>I64+J64</f>
        <v>0</v>
      </c>
    </row>
    <row r="65" spans="1:12" ht="41.25" customHeight="1" collapsed="1">
      <c r="A65" s="215" t="s">
        <v>683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7"/>
      <c r="L65" s="29"/>
    </row>
    <row r="66" spans="1:11" ht="15">
      <c r="A66" s="4" t="s">
        <v>405</v>
      </c>
      <c r="B66" s="30" t="s">
        <v>175</v>
      </c>
      <c r="C66" s="14"/>
      <c r="D66" s="4"/>
      <c r="E66" s="4"/>
      <c r="F66" s="28"/>
      <c r="G66" s="4"/>
      <c r="H66" s="4"/>
      <c r="I66" s="4"/>
      <c r="J66" s="4"/>
      <c r="K66" s="15"/>
    </row>
    <row r="67" spans="1:11" ht="51.75" customHeight="1">
      <c r="A67" s="4"/>
      <c r="B67" s="31" t="s">
        <v>194</v>
      </c>
      <c r="C67" s="14"/>
      <c r="D67" s="4">
        <v>100</v>
      </c>
      <c r="E67" s="4">
        <f>C67+D67</f>
        <v>100</v>
      </c>
      <c r="F67" s="4"/>
      <c r="G67" s="4">
        <v>39</v>
      </c>
      <c r="H67" s="4">
        <f>F67+G67</f>
        <v>39</v>
      </c>
      <c r="I67" s="4">
        <f>F67-C67</f>
        <v>0</v>
      </c>
      <c r="J67" s="49">
        <f>G67-D67</f>
        <v>-61</v>
      </c>
      <c r="K67" s="4">
        <f>I67+J67</f>
        <v>-61</v>
      </c>
    </row>
    <row r="68" spans="1:11" ht="27" customHeight="1">
      <c r="A68" s="215" t="s">
        <v>99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6" ht="30.75" customHeight="1">
      <c r="A69" s="218" t="s">
        <v>99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39"/>
      <c r="M69" s="39"/>
      <c r="N69" s="39"/>
      <c r="O69" s="39"/>
      <c r="P69" s="39"/>
    </row>
    <row r="70" spans="1:11" ht="30.75" customHeight="1" hidden="1" outlineLevel="1">
      <c r="A70" s="302" t="str">
        <f>B24</f>
        <v>Поліпшення обслуговування та експлуатації системи моніторингу стану навколишнього середовища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1:11" ht="15" hidden="1" outlineLevel="1">
      <c r="A71" s="32" t="s">
        <v>308</v>
      </c>
      <c r="B71" s="27" t="s">
        <v>285</v>
      </c>
      <c r="C71" s="34"/>
      <c r="D71" s="34"/>
      <c r="E71" s="34"/>
      <c r="F71" s="34"/>
      <c r="G71" s="34"/>
      <c r="H71" s="34"/>
      <c r="I71" s="34"/>
      <c r="J71" s="34"/>
      <c r="K71" s="33"/>
    </row>
    <row r="72" spans="1:11" ht="25.5" hidden="1" outlineLevel="1">
      <c r="A72" s="32"/>
      <c r="B72" s="5" t="s">
        <v>488</v>
      </c>
      <c r="C72" s="34"/>
      <c r="D72" s="40">
        <v>43400</v>
      </c>
      <c r="E72" s="4">
        <f>C72+D72</f>
        <v>43400</v>
      </c>
      <c r="F72" s="34"/>
      <c r="G72" s="40">
        <v>11400</v>
      </c>
      <c r="H72" s="4">
        <f>F72+G72</f>
        <v>11400</v>
      </c>
      <c r="I72" s="4">
        <f>F72-C72</f>
        <v>0</v>
      </c>
      <c r="J72" s="49">
        <f>G72-D72</f>
        <v>-32000</v>
      </c>
      <c r="K72" s="4">
        <f>I72+J72</f>
        <v>-32000</v>
      </c>
    </row>
    <row r="73" spans="1:11" ht="50.25" customHeight="1" hidden="1" outlineLevel="1">
      <c r="A73" s="216" t="s">
        <v>118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7"/>
    </row>
    <row r="74" spans="1:11" ht="12" customHeight="1" hidden="1" outlineLevel="1">
      <c r="A74" s="32" t="s">
        <v>317</v>
      </c>
      <c r="B74" s="27" t="s">
        <v>287</v>
      </c>
      <c r="C74" s="34"/>
      <c r="D74" s="34"/>
      <c r="E74" s="34"/>
      <c r="F74" s="34"/>
      <c r="G74" s="34"/>
      <c r="H74" s="34"/>
      <c r="I74" s="34"/>
      <c r="J74" s="34"/>
      <c r="K74" s="33"/>
    </row>
    <row r="75" spans="1:11" ht="25.5" hidden="1" outlineLevel="1">
      <c r="A75" s="32"/>
      <c r="B75" s="5" t="s">
        <v>484</v>
      </c>
      <c r="C75" s="34"/>
      <c r="D75" s="34">
        <v>2</v>
      </c>
      <c r="E75" s="4">
        <f>C75+D75</f>
        <v>2</v>
      </c>
      <c r="F75" s="34"/>
      <c r="G75" s="34">
        <v>1</v>
      </c>
      <c r="H75" s="4">
        <f>F75+G75</f>
        <v>1</v>
      </c>
      <c r="I75" s="4">
        <f>F75-C75</f>
        <v>0</v>
      </c>
      <c r="J75" s="49">
        <f>G75-D75</f>
        <v>-1</v>
      </c>
      <c r="K75" s="4">
        <f>I75+J75</f>
        <v>-1</v>
      </c>
    </row>
    <row r="76" spans="1:11" ht="30" customHeight="1" hidden="1" outlineLevel="1">
      <c r="A76" s="216" t="s">
        <v>485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7"/>
    </row>
    <row r="77" spans="1:11" ht="11.25" customHeight="1" hidden="1" outlineLevel="1">
      <c r="A77" s="32" t="s">
        <v>405</v>
      </c>
      <c r="B77" s="27" t="s">
        <v>288</v>
      </c>
      <c r="C77" s="34"/>
      <c r="D77" s="34"/>
      <c r="E77" s="34"/>
      <c r="F77" s="34"/>
      <c r="G77" s="34"/>
      <c r="H77" s="34"/>
      <c r="I77" s="34"/>
      <c r="J77" s="34"/>
      <c r="K77" s="33"/>
    </row>
    <row r="78" spans="1:11" ht="38.25" hidden="1" outlineLevel="1">
      <c r="A78" s="32"/>
      <c r="B78" s="5" t="s">
        <v>486</v>
      </c>
      <c r="C78" s="34"/>
      <c r="D78" s="34">
        <v>21700</v>
      </c>
      <c r="E78" s="4">
        <f>C78+D78</f>
        <v>21700</v>
      </c>
      <c r="F78" s="34"/>
      <c r="G78" s="34">
        <v>11400</v>
      </c>
      <c r="H78" s="4">
        <f>F78+G78</f>
        <v>11400</v>
      </c>
      <c r="I78" s="4">
        <f>F78-C78</f>
        <v>0</v>
      </c>
      <c r="J78" s="49">
        <f>G78-D78</f>
        <v>-10300</v>
      </c>
      <c r="K78" s="4">
        <f>I78+J78</f>
        <v>-10300</v>
      </c>
    </row>
    <row r="79" spans="1:11" ht="25.5" customHeight="1" hidden="1" outlineLevel="1">
      <c r="A79" s="216" t="s">
        <v>38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7"/>
    </row>
    <row r="80" spans="1:11" ht="15.75" customHeight="1" hidden="1" outlineLevel="1">
      <c r="A80" s="32" t="s">
        <v>174</v>
      </c>
      <c r="B80" s="30" t="s">
        <v>175</v>
      </c>
      <c r="C80" s="34"/>
      <c r="D80" s="34"/>
      <c r="E80" s="34"/>
      <c r="F80" s="34"/>
      <c r="G80" s="34"/>
      <c r="H80" s="34"/>
      <c r="I80" s="34"/>
      <c r="J80" s="34"/>
      <c r="K80" s="33"/>
    </row>
    <row r="81" spans="1:11" ht="38.25" hidden="1" outlineLevel="1">
      <c r="A81" s="32"/>
      <c r="B81" s="31" t="s">
        <v>39</v>
      </c>
      <c r="C81" s="34"/>
      <c r="D81" s="34">
        <v>100</v>
      </c>
      <c r="E81" s="4">
        <f>C81+D81</f>
        <v>100</v>
      </c>
      <c r="F81" s="34"/>
      <c r="G81" s="34">
        <v>50</v>
      </c>
      <c r="H81" s="4">
        <f>F81+G81</f>
        <v>50</v>
      </c>
      <c r="I81" s="4">
        <f>F81-C81</f>
        <v>0</v>
      </c>
      <c r="J81" s="49">
        <f>G81-D81</f>
        <v>-50</v>
      </c>
      <c r="K81" s="4">
        <f>I81+J81</f>
        <v>-50</v>
      </c>
    </row>
    <row r="82" spans="1:11" ht="28.5" customHeight="1" hidden="1" outlineLevel="1">
      <c r="A82" s="216" t="s">
        <v>40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7"/>
    </row>
    <row r="83" spans="1:16" ht="70.5" customHeight="1" hidden="1" outlineLevel="1">
      <c r="A83" s="296" t="s">
        <v>119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8"/>
      <c r="L83" s="39"/>
      <c r="M83" s="39"/>
      <c r="N83" s="39"/>
      <c r="O83" s="39"/>
      <c r="P83" s="39"/>
    </row>
    <row r="84" spans="1:11" ht="18.75" collapsed="1">
      <c r="A84" s="214" t="s">
        <v>291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</row>
    <row r="85" ht="15">
      <c r="A85" s="2"/>
    </row>
    <row r="86" spans="1:11" ht="20.25" customHeight="1">
      <c r="A86" s="198" t="s">
        <v>292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</row>
    <row r="87" spans="1:11" ht="20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 t="s">
        <v>258</v>
      </c>
      <c r="K87" s="85"/>
    </row>
    <row r="88" spans="1:12" ht="27.75" customHeight="1">
      <c r="A88" s="313" t="s">
        <v>243</v>
      </c>
      <c r="B88" s="313" t="s">
        <v>244</v>
      </c>
      <c r="C88" s="299" t="s">
        <v>293</v>
      </c>
      <c r="D88" s="300"/>
      <c r="E88" s="301"/>
      <c r="F88" s="299" t="s">
        <v>294</v>
      </c>
      <c r="G88" s="300"/>
      <c r="H88" s="301"/>
      <c r="I88" s="181" t="s">
        <v>401</v>
      </c>
      <c r="J88" s="181"/>
      <c r="K88" s="181"/>
      <c r="L88" s="59"/>
    </row>
    <row r="89" spans="1:12" ht="15">
      <c r="A89" s="314"/>
      <c r="B89" s="314"/>
      <c r="C89" s="205"/>
      <c r="D89" s="206"/>
      <c r="E89" s="207"/>
      <c r="F89" s="205"/>
      <c r="G89" s="206"/>
      <c r="H89" s="207"/>
      <c r="I89" s="205" t="s">
        <v>295</v>
      </c>
      <c r="J89" s="206"/>
      <c r="K89" s="207"/>
      <c r="L89" s="59"/>
    </row>
    <row r="90" spans="1:12" ht="25.5">
      <c r="A90" s="315"/>
      <c r="B90" s="315"/>
      <c r="C90" s="56" t="s">
        <v>248</v>
      </c>
      <c r="D90" s="56" t="s">
        <v>249</v>
      </c>
      <c r="E90" s="56" t="s">
        <v>250</v>
      </c>
      <c r="F90" s="56" t="s">
        <v>248</v>
      </c>
      <c r="G90" s="56" t="s">
        <v>249</v>
      </c>
      <c r="H90" s="56" t="s">
        <v>250</v>
      </c>
      <c r="I90" s="56" t="s">
        <v>248</v>
      </c>
      <c r="J90" s="56" t="s">
        <v>249</v>
      </c>
      <c r="K90" s="56" t="s">
        <v>250</v>
      </c>
      <c r="L90" s="59"/>
    </row>
    <row r="91" spans="1:12" ht="15">
      <c r="A91" s="56" t="s">
        <v>253</v>
      </c>
      <c r="B91" s="65" t="s">
        <v>252</v>
      </c>
      <c r="C91" s="63"/>
      <c r="D91" s="63">
        <v>41199</v>
      </c>
      <c r="E91" s="4">
        <f>C91+D91</f>
        <v>41199</v>
      </c>
      <c r="F91" s="63">
        <f>SUM(F94,F105)</f>
        <v>0</v>
      </c>
      <c r="G91" s="63">
        <f>SUM(G94,G105)</f>
        <v>47451</v>
      </c>
      <c r="H91" s="4">
        <f>F91+G91</f>
        <v>47451</v>
      </c>
      <c r="I91" s="4">
        <v>0</v>
      </c>
      <c r="J91" s="49">
        <f>G91/D91*100</f>
        <v>115.17512560984491</v>
      </c>
      <c r="K91" s="49">
        <f>I91+J91</f>
        <v>115.17512560984491</v>
      </c>
      <c r="L91" s="59"/>
    </row>
    <row r="92" spans="1:12" ht="29.25" customHeight="1">
      <c r="A92" s="211" t="s">
        <v>684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3"/>
      <c r="L92" s="59"/>
    </row>
    <row r="93" spans="1:12" ht="15">
      <c r="A93" s="56" t="s">
        <v>253</v>
      </c>
      <c r="B93" s="65" t="s">
        <v>254</v>
      </c>
      <c r="C93" s="56" t="s">
        <v>253</v>
      </c>
      <c r="D93" s="56" t="s">
        <v>253</v>
      </c>
      <c r="E93" s="56" t="s">
        <v>253</v>
      </c>
      <c r="F93" s="56" t="s">
        <v>253</v>
      </c>
      <c r="G93" s="56" t="s">
        <v>253</v>
      </c>
      <c r="H93" s="56" t="s">
        <v>253</v>
      </c>
      <c r="I93" s="56" t="s">
        <v>253</v>
      </c>
      <c r="J93" s="56" t="s">
        <v>253</v>
      </c>
      <c r="K93" s="56" t="s">
        <v>253</v>
      </c>
      <c r="L93" s="59"/>
    </row>
    <row r="94" spans="1:12" ht="63.75">
      <c r="A94" s="56" t="s">
        <v>253</v>
      </c>
      <c r="B94" s="77" t="str">
        <f>A52</f>
        <v>Збереження на належному рівні зеленої зони населеного пункту та поліпшення його екологічних умов</v>
      </c>
      <c r="C94" s="63"/>
      <c r="D94" s="63">
        <v>29799</v>
      </c>
      <c r="E94" s="49">
        <f>SUM(C94:D94)</f>
        <v>29799</v>
      </c>
      <c r="F94" s="63">
        <v>0</v>
      </c>
      <c r="G94" s="63">
        <f>G22</f>
        <v>47451</v>
      </c>
      <c r="H94" s="49">
        <f>SUM(F94:G94)</f>
        <v>47451</v>
      </c>
      <c r="I94" s="49">
        <f>F94-C94</f>
        <v>0</v>
      </c>
      <c r="J94" s="49">
        <f>G94/D94*100</f>
        <v>159.23688714386387</v>
      </c>
      <c r="K94" s="49">
        <f>I94+J94</f>
        <v>159.23688714386387</v>
      </c>
      <c r="L94" s="59"/>
    </row>
    <row r="95" spans="1:12" ht="40.5" customHeight="1">
      <c r="A95" s="222" t="s">
        <v>685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4"/>
      <c r="L95" s="59"/>
    </row>
    <row r="96" spans="1:12" ht="15" hidden="1" outlineLevel="1">
      <c r="A96" s="56" t="s">
        <v>251</v>
      </c>
      <c r="B96" s="77" t="s">
        <v>285</v>
      </c>
      <c r="C96" s="56" t="s">
        <v>253</v>
      </c>
      <c r="D96" s="56" t="s">
        <v>253</v>
      </c>
      <c r="E96" s="56" t="s">
        <v>253</v>
      </c>
      <c r="F96" s="56" t="s">
        <v>253</v>
      </c>
      <c r="G96" s="56" t="s">
        <v>253</v>
      </c>
      <c r="H96" s="56" t="s">
        <v>253</v>
      </c>
      <c r="I96" s="56" t="s">
        <v>253</v>
      </c>
      <c r="J96" s="56" t="s">
        <v>253</v>
      </c>
      <c r="K96" s="56" t="s">
        <v>253</v>
      </c>
      <c r="L96" s="59"/>
    </row>
    <row r="97" spans="1:12" ht="31.5" customHeight="1" hidden="1" outlineLevel="1">
      <c r="A97" s="56" t="s">
        <v>253</v>
      </c>
      <c r="B97" s="65" t="str">
        <f>B54</f>
        <v>капітальний ремонт зелених насаджень</v>
      </c>
      <c r="C97" s="56"/>
      <c r="D97" s="56">
        <v>29799</v>
      </c>
      <c r="E97" s="4">
        <f>SUM(C97:D97)</f>
        <v>29799</v>
      </c>
      <c r="F97" s="56"/>
      <c r="G97" s="56">
        <f>G54</f>
        <v>41199</v>
      </c>
      <c r="H97" s="4">
        <f>SUM(F97:G97)</f>
        <v>41199</v>
      </c>
      <c r="I97" s="49">
        <f>F97-C97</f>
        <v>0</v>
      </c>
      <c r="J97" s="49">
        <f>G97/D97*100</f>
        <v>138.25631732608477</v>
      </c>
      <c r="K97" s="49">
        <f>I97+J97</f>
        <v>138.25631732608477</v>
      </c>
      <c r="L97" s="59"/>
    </row>
    <row r="98" spans="1:12" ht="15" collapsed="1">
      <c r="A98" s="56" t="s">
        <v>308</v>
      </c>
      <c r="B98" s="77" t="s">
        <v>287</v>
      </c>
      <c r="C98" s="56"/>
      <c r="D98" s="56"/>
      <c r="E98" s="56"/>
      <c r="F98" s="56"/>
      <c r="G98" s="56"/>
      <c r="H98" s="56"/>
      <c r="I98" s="56"/>
      <c r="J98" s="56"/>
      <c r="K98" s="56"/>
      <c r="L98" s="59"/>
    </row>
    <row r="99" spans="1:12" ht="40.5" customHeight="1">
      <c r="A99" s="56" t="s">
        <v>253</v>
      </c>
      <c r="B99" s="65" t="str">
        <f>B59</f>
        <v>кількість дерев, щодо яких заплановано проведення капітального ремонту, од.</v>
      </c>
      <c r="C99" s="56"/>
      <c r="D99" s="56">
        <v>26</v>
      </c>
      <c r="E99" s="4">
        <f>SUM(C99:D99)</f>
        <v>26</v>
      </c>
      <c r="F99" s="56"/>
      <c r="G99" s="56">
        <f>G59</f>
        <v>16</v>
      </c>
      <c r="H99" s="4">
        <f>SUM(F99:G99)</f>
        <v>16</v>
      </c>
      <c r="I99" s="49">
        <f>F99-C99</f>
        <v>0</v>
      </c>
      <c r="J99" s="49">
        <f>G99/D99*100</f>
        <v>61.53846153846154</v>
      </c>
      <c r="K99" s="49">
        <f>I99+J99</f>
        <v>61.53846153846154</v>
      </c>
      <c r="L99" s="59"/>
    </row>
    <row r="100" spans="1:12" ht="15">
      <c r="A100" s="56" t="s">
        <v>317</v>
      </c>
      <c r="B100" s="77" t="s">
        <v>288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9"/>
    </row>
    <row r="101" spans="1:12" ht="38.25">
      <c r="A101" s="56" t="s">
        <v>253</v>
      </c>
      <c r="B101" s="65" t="str">
        <f>B63</f>
        <v>середні витрати на капітальний ремонт 1 дерева</v>
      </c>
      <c r="C101" s="56"/>
      <c r="D101" s="56">
        <v>1146.1</v>
      </c>
      <c r="E101" s="4">
        <f>SUM(C101:D101)</f>
        <v>1146.1</v>
      </c>
      <c r="F101" s="56"/>
      <c r="G101" s="76">
        <f>G63</f>
        <v>2965.7</v>
      </c>
      <c r="H101" s="4">
        <f>SUM(F101:G101)</f>
        <v>2965.7</v>
      </c>
      <c r="I101" s="49">
        <f>F101-C101</f>
        <v>0</v>
      </c>
      <c r="J101" s="49">
        <f>G101/D101*100</f>
        <v>258.7645057150336</v>
      </c>
      <c r="K101" s="49">
        <f>I101+J101</f>
        <v>258.7645057150336</v>
      </c>
      <c r="L101" s="59"/>
    </row>
    <row r="102" spans="1:12" ht="15">
      <c r="A102" s="4" t="s">
        <v>405</v>
      </c>
      <c r="B102" s="30" t="s">
        <v>175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9"/>
    </row>
    <row r="103" spans="1:12" ht="51">
      <c r="A103" s="56" t="s">
        <v>253</v>
      </c>
      <c r="B103" s="65" t="str">
        <f>B67</f>
        <v>питома вага виконання капітального ремонту до запланованої кількості дерев, %</v>
      </c>
      <c r="C103" s="56"/>
      <c r="D103" s="56">
        <v>100</v>
      </c>
      <c r="E103" s="4">
        <f>SUM(C103:D103)</f>
        <v>100</v>
      </c>
      <c r="F103" s="56"/>
      <c r="G103" s="56">
        <f>G67</f>
        <v>39</v>
      </c>
      <c r="H103" s="4">
        <f>SUM(F103:G103)</f>
        <v>39</v>
      </c>
      <c r="I103" s="49">
        <f>F103-C103</f>
        <v>0</v>
      </c>
      <c r="J103" s="49">
        <f>G103/D103*100</f>
        <v>39</v>
      </c>
      <c r="K103" s="49">
        <f>I103+J103</f>
        <v>39</v>
      </c>
      <c r="L103" s="59"/>
    </row>
    <row r="104" spans="1:12" ht="39.75" customHeight="1">
      <c r="A104" s="211" t="s">
        <v>686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3"/>
      <c r="L104" s="59"/>
    </row>
    <row r="105" spans="1:12" ht="76.5" hidden="1" outlineLevel="1">
      <c r="A105" s="56" t="s">
        <v>253</v>
      </c>
      <c r="B105" s="77" t="str">
        <f>A70</f>
        <v>Поліпшення обслуговування та експлуатації системи моніторингу стану навколишнього середовища</v>
      </c>
      <c r="C105" s="63">
        <v>0</v>
      </c>
      <c r="D105" s="63">
        <v>0</v>
      </c>
      <c r="E105" s="49">
        <f>SUM(C105:D105)</f>
        <v>0</v>
      </c>
      <c r="F105" s="63">
        <v>0</v>
      </c>
      <c r="G105" s="63">
        <f>G24</f>
        <v>0</v>
      </c>
      <c r="H105" s="49">
        <f>SUM(F105:G105)</f>
        <v>0</v>
      </c>
      <c r="I105" s="104">
        <f>F105-C105</f>
        <v>0</v>
      </c>
      <c r="J105" s="104">
        <f>G105-D105</f>
        <v>0</v>
      </c>
      <c r="K105" s="104">
        <f>I105+J105</f>
        <v>0</v>
      </c>
      <c r="L105" s="59"/>
    </row>
    <row r="106" spans="1:12" ht="30" customHeight="1" hidden="1" outlineLevel="1">
      <c r="A106" s="222" t="s">
        <v>170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4"/>
      <c r="L106" s="59"/>
    </row>
    <row r="107" spans="1:12" ht="15" hidden="1" outlineLevel="1">
      <c r="A107" s="56" t="s">
        <v>251</v>
      </c>
      <c r="B107" s="77" t="s">
        <v>285</v>
      </c>
      <c r="C107" s="56" t="s">
        <v>253</v>
      </c>
      <c r="D107" s="56" t="s">
        <v>253</v>
      </c>
      <c r="E107" s="56" t="s">
        <v>253</v>
      </c>
      <c r="F107" s="56" t="s">
        <v>253</v>
      </c>
      <c r="G107" s="56" t="s">
        <v>253</v>
      </c>
      <c r="H107" s="56" t="s">
        <v>253</v>
      </c>
      <c r="I107" s="56" t="s">
        <v>253</v>
      </c>
      <c r="J107" s="56" t="s">
        <v>253</v>
      </c>
      <c r="K107" s="56" t="s">
        <v>253</v>
      </c>
      <c r="L107" s="59"/>
    </row>
    <row r="108" spans="1:12" ht="25.5" hidden="1" outlineLevel="1">
      <c r="A108" s="56" t="s">
        <v>253</v>
      </c>
      <c r="B108" s="65" t="str">
        <f>B72</f>
        <v>обсяг видатків на придбання обладнання</v>
      </c>
      <c r="C108" s="56"/>
      <c r="D108" s="56"/>
      <c r="E108" s="4">
        <f>SUM(C108:D108)</f>
        <v>0</v>
      </c>
      <c r="F108" s="56"/>
      <c r="G108" s="56">
        <f>G72</f>
        <v>11400</v>
      </c>
      <c r="H108" s="4">
        <f>SUM(F108:G108)</f>
        <v>11400</v>
      </c>
      <c r="I108" s="102">
        <f>F111-C111</f>
        <v>0</v>
      </c>
      <c r="J108" s="104">
        <f>G111-D111</f>
        <v>0</v>
      </c>
      <c r="K108" s="102">
        <f>I108+J108</f>
        <v>0</v>
      </c>
      <c r="L108" s="59"/>
    </row>
    <row r="109" spans="1:12" ht="15" hidden="1" outlineLevel="1">
      <c r="A109" s="56" t="s">
        <v>267</v>
      </c>
      <c r="B109" s="77" t="s">
        <v>287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9"/>
    </row>
    <row r="110" spans="1:12" ht="33" customHeight="1" hidden="1" outlineLevel="1">
      <c r="A110" s="56" t="s">
        <v>253</v>
      </c>
      <c r="B110" s="65" t="str">
        <f>B75</f>
        <v>кількість обладнання, яке планується придбати, од.</v>
      </c>
      <c r="C110" s="56"/>
      <c r="D110" s="56"/>
      <c r="E110" s="4">
        <f>SUM(C110:D110)</f>
        <v>0</v>
      </c>
      <c r="F110" s="56"/>
      <c r="G110" s="56">
        <f>G75</f>
        <v>1</v>
      </c>
      <c r="H110" s="4">
        <f>SUM(F110:G110)</f>
        <v>1</v>
      </c>
      <c r="I110" s="102">
        <f>F113-C113</f>
        <v>0</v>
      </c>
      <c r="J110" s="104">
        <f>G113-D113</f>
        <v>0</v>
      </c>
      <c r="K110" s="102">
        <f>I110+J110</f>
        <v>0</v>
      </c>
      <c r="L110" s="59"/>
    </row>
    <row r="111" spans="1:12" ht="15" hidden="1" outlineLevel="1">
      <c r="A111" s="56" t="s">
        <v>278</v>
      </c>
      <c r="B111" s="77" t="s">
        <v>288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9"/>
    </row>
    <row r="112" spans="1:12" ht="38.25" hidden="1" outlineLevel="1">
      <c r="A112" s="56" t="s">
        <v>253</v>
      </c>
      <c r="B112" s="65" t="str">
        <f>B78</f>
        <v>середні витрати на придбання 1 одиниці обладнання</v>
      </c>
      <c r="C112" s="56"/>
      <c r="D112" s="56"/>
      <c r="E112" s="4">
        <f>SUM(C112:D112)</f>
        <v>0</v>
      </c>
      <c r="F112" s="56"/>
      <c r="G112" s="56">
        <f>G78</f>
        <v>11400</v>
      </c>
      <c r="H112" s="4">
        <f>SUM(F112:G112)</f>
        <v>11400</v>
      </c>
      <c r="I112" s="102">
        <f>F115-C115</f>
        <v>0</v>
      </c>
      <c r="J112" s="104">
        <f>G115-D115</f>
        <v>0</v>
      </c>
      <c r="K112" s="102">
        <f>I112+J112</f>
        <v>0</v>
      </c>
      <c r="L112" s="59"/>
    </row>
    <row r="113" spans="1:12" ht="15" hidden="1" outlineLevel="1">
      <c r="A113" s="4" t="s">
        <v>174</v>
      </c>
      <c r="B113" s="30" t="s">
        <v>175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9"/>
    </row>
    <row r="114" spans="1:12" ht="38.25" hidden="1" outlineLevel="1">
      <c r="A114" s="56" t="s">
        <v>253</v>
      </c>
      <c r="B114" s="65" t="str">
        <f>B81</f>
        <v>питомага вага придбаного обладнання до запланованої кількості, %</v>
      </c>
      <c r="C114" s="56"/>
      <c r="D114" s="56"/>
      <c r="E114" s="4">
        <f>SUM(C114:D114)</f>
        <v>0</v>
      </c>
      <c r="F114" s="56"/>
      <c r="G114" s="56">
        <f>G81</f>
        <v>50</v>
      </c>
      <c r="H114" s="4">
        <f>SUM(F114:G114)</f>
        <v>50</v>
      </c>
      <c r="I114" s="102">
        <f>F117-C117</f>
        <v>0</v>
      </c>
      <c r="J114" s="104">
        <f>G117-D117</f>
        <v>0</v>
      </c>
      <c r="K114" s="102">
        <f>I114+J114</f>
        <v>0</v>
      </c>
      <c r="L114" s="59"/>
    </row>
    <row r="115" spans="1:12" ht="28.5" customHeight="1" hidden="1" outlineLevel="1">
      <c r="A115" s="211" t="s">
        <v>171</v>
      </c>
      <c r="B115" s="212"/>
      <c r="C115" s="212"/>
      <c r="D115" s="212"/>
      <c r="E115" s="212"/>
      <c r="F115" s="212"/>
      <c r="G115" s="212"/>
      <c r="H115" s="212"/>
      <c r="I115" s="212"/>
      <c r="J115" s="212"/>
      <c r="K115" s="213"/>
      <c r="L115" s="59"/>
    </row>
    <row r="116" spans="1:11" ht="26.25" customHeight="1" collapsed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5.75">
      <c r="A117" s="198" t="s">
        <v>297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</row>
    <row r="118" spans="1:12" ht="72" hidden="1" outlineLevel="1">
      <c r="A118" s="19" t="s">
        <v>298</v>
      </c>
      <c r="B118" s="19" t="s">
        <v>299</v>
      </c>
      <c r="C118" s="19" t="s">
        <v>300</v>
      </c>
      <c r="D118" s="19" t="s">
        <v>301</v>
      </c>
      <c r="E118" s="19" t="s">
        <v>302</v>
      </c>
      <c r="F118" s="19" t="s">
        <v>303</v>
      </c>
      <c r="G118" s="19" t="s">
        <v>304</v>
      </c>
      <c r="H118" s="19" t="s">
        <v>305</v>
      </c>
      <c r="I118" s="16"/>
      <c r="J118" s="16"/>
      <c r="K118" s="16"/>
      <c r="L118" s="16"/>
    </row>
    <row r="119" spans="1:12" ht="15" hidden="1" outlineLevel="1">
      <c r="A119" s="19">
        <v>1</v>
      </c>
      <c r="B119" s="19">
        <v>2</v>
      </c>
      <c r="C119" s="19">
        <v>3</v>
      </c>
      <c r="D119" s="19">
        <v>4</v>
      </c>
      <c r="E119" s="19">
        <v>5</v>
      </c>
      <c r="F119" s="19" t="s">
        <v>306</v>
      </c>
      <c r="G119" s="19">
        <v>7</v>
      </c>
      <c r="H119" s="19" t="s">
        <v>307</v>
      </c>
      <c r="I119" s="16"/>
      <c r="J119" s="16"/>
      <c r="K119" s="16"/>
      <c r="L119" s="16"/>
    </row>
    <row r="120" spans="1:12" ht="15" hidden="1" outlineLevel="1">
      <c r="A120" s="188" t="s">
        <v>308</v>
      </c>
      <c r="B120" s="20" t="s">
        <v>309</v>
      </c>
      <c r="C120" s="188" t="s">
        <v>311</v>
      </c>
      <c r="D120" s="182"/>
      <c r="E120" s="182"/>
      <c r="F120" s="182"/>
      <c r="G120" s="188" t="s">
        <v>311</v>
      </c>
      <c r="H120" s="188" t="s">
        <v>311</v>
      </c>
      <c r="I120" s="16"/>
      <c r="J120" s="16"/>
      <c r="K120" s="16"/>
      <c r="L120" s="16"/>
    </row>
    <row r="121" spans="1:12" ht="15" hidden="1" outlineLevel="1">
      <c r="A121" s="189"/>
      <c r="B121" s="21" t="s">
        <v>310</v>
      </c>
      <c r="C121" s="189"/>
      <c r="D121" s="183"/>
      <c r="E121" s="183"/>
      <c r="F121" s="183"/>
      <c r="G121" s="189"/>
      <c r="H121" s="189"/>
      <c r="I121" s="16"/>
      <c r="J121" s="16"/>
      <c r="K121" s="16"/>
      <c r="L121" s="16"/>
    </row>
    <row r="122" spans="1:12" ht="24" hidden="1" outlineLevel="1">
      <c r="A122" s="19"/>
      <c r="B122" s="22" t="s">
        <v>312</v>
      </c>
      <c r="C122" s="19" t="s">
        <v>311</v>
      </c>
      <c r="D122" s="22"/>
      <c r="E122" s="22"/>
      <c r="F122" s="22"/>
      <c r="G122" s="19" t="s">
        <v>311</v>
      </c>
      <c r="H122" s="19" t="s">
        <v>311</v>
      </c>
      <c r="I122" s="16"/>
      <c r="J122" s="16"/>
      <c r="K122" s="16"/>
      <c r="L122" s="16"/>
    </row>
    <row r="123" spans="1:12" ht="48" hidden="1" outlineLevel="1">
      <c r="A123" s="19"/>
      <c r="B123" s="22" t="s">
        <v>313</v>
      </c>
      <c r="C123" s="19" t="s">
        <v>311</v>
      </c>
      <c r="D123" s="22"/>
      <c r="E123" s="22"/>
      <c r="F123" s="22"/>
      <c r="G123" s="19" t="s">
        <v>311</v>
      </c>
      <c r="H123" s="19" t="s">
        <v>311</v>
      </c>
      <c r="I123" s="16"/>
      <c r="J123" s="16"/>
      <c r="K123" s="16"/>
      <c r="L123" s="16"/>
    </row>
    <row r="124" spans="1:12" ht="15" hidden="1" outlineLevel="1">
      <c r="A124" s="19"/>
      <c r="B124" s="22" t="s">
        <v>314</v>
      </c>
      <c r="C124" s="19" t="s">
        <v>311</v>
      </c>
      <c r="D124" s="22"/>
      <c r="E124" s="22"/>
      <c r="F124" s="22"/>
      <c r="G124" s="19" t="s">
        <v>311</v>
      </c>
      <c r="H124" s="19" t="s">
        <v>311</v>
      </c>
      <c r="I124" s="16"/>
      <c r="J124" s="16"/>
      <c r="K124" s="16"/>
      <c r="L124" s="16"/>
    </row>
    <row r="125" spans="1:12" ht="15" hidden="1" outlineLevel="1">
      <c r="A125" s="19"/>
      <c r="B125" s="22" t="s">
        <v>315</v>
      </c>
      <c r="C125" s="19" t="s">
        <v>311</v>
      </c>
      <c r="D125" s="22"/>
      <c r="E125" s="22"/>
      <c r="F125" s="22"/>
      <c r="G125" s="19" t="s">
        <v>311</v>
      </c>
      <c r="H125" s="19" t="s">
        <v>311</v>
      </c>
      <c r="I125" s="16"/>
      <c r="J125" s="16"/>
      <c r="K125" s="16"/>
      <c r="L125" s="16"/>
    </row>
    <row r="126" spans="1:12" ht="15" hidden="1" outlineLevel="1">
      <c r="A126" s="185" t="s">
        <v>316</v>
      </c>
      <c r="B126" s="186"/>
      <c r="C126" s="186"/>
      <c r="D126" s="186"/>
      <c r="E126" s="186"/>
      <c r="F126" s="186"/>
      <c r="G126" s="186"/>
      <c r="H126" s="187"/>
      <c r="I126" s="16"/>
      <c r="J126" s="16"/>
      <c r="K126" s="16"/>
      <c r="L126" s="16"/>
    </row>
    <row r="127" spans="1:12" ht="15" hidden="1" outlineLevel="1">
      <c r="A127" s="188" t="s">
        <v>317</v>
      </c>
      <c r="B127" s="20" t="s">
        <v>318</v>
      </c>
      <c r="C127" s="188" t="s">
        <v>311</v>
      </c>
      <c r="D127" s="182"/>
      <c r="E127" s="182"/>
      <c r="F127" s="182"/>
      <c r="G127" s="188" t="s">
        <v>311</v>
      </c>
      <c r="H127" s="188" t="s">
        <v>311</v>
      </c>
      <c r="I127" s="16"/>
      <c r="J127" s="16"/>
      <c r="K127" s="16"/>
      <c r="L127" s="16"/>
    </row>
    <row r="128" spans="1:12" ht="15" hidden="1" outlineLevel="1">
      <c r="A128" s="189"/>
      <c r="B128" s="21" t="s">
        <v>310</v>
      </c>
      <c r="C128" s="189"/>
      <c r="D128" s="183"/>
      <c r="E128" s="183"/>
      <c r="F128" s="183"/>
      <c r="G128" s="189"/>
      <c r="H128" s="189"/>
      <c r="I128" s="16"/>
      <c r="J128" s="16"/>
      <c r="K128" s="16"/>
      <c r="L128" s="16"/>
    </row>
    <row r="129" spans="1:12" ht="15" hidden="1" outlineLevel="1">
      <c r="A129" s="185" t="s">
        <v>491</v>
      </c>
      <c r="B129" s="186"/>
      <c r="C129" s="186"/>
      <c r="D129" s="186"/>
      <c r="E129" s="186"/>
      <c r="F129" s="186"/>
      <c r="G129" s="186"/>
      <c r="H129" s="187"/>
      <c r="I129" s="16"/>
      <c r="J129" s="16"/>
      <c r="K129" s="16"/>
      <c r="L129" s="16"/>
    </row>
    <row r="130" spans="1:12" ht="15" hidden="1" outlineLevel="1">
      <c r="A130" s="185" t="s">
        <v>492</v>
      </c>
      <c r="B130" s="186"/>
      <c r="C130" s="186"/>
      <c r="D130" s="186"/>
      <c r="E130" s="186"/>
      <c r="F130" s="186"/>
      <c r="G130" s="186"/>
      <c r="H130" s="187"/>
      <c r="I130" s="16"/>
      <c r="J130" s="16"/>
      <c r="K130" s="16"/>
      <c r="L130" s="16"/>
    </row>
    <row r="131" spans="1:12" ht="24" hidden="1" outlineLevel="1">
      <c r="A131" s="23">
        <v>1</v>
      </c>
      <c r="B131" s="24" t="s">
        <v>493</v>
      </c>
      <c r="C131" s="22"/>
      <c r="D131" s="22"/>
      <c r="E131" s="22"/>
      <c r="F131" s="22"/>
      <c r="G131" s="22"/>
      <c r="H131" s="22"/>
      <c r="I131" s="16"/>
      <c r="J131" s="16"/>
      <c r="K131" s="16"/>
      <c r="L131" s="16"/>
    </row>
    <row r="132" spans="1:12" ht="24" hidden="1" outlineLevel="1">
      <c r="A132" s="19"/>
      <c r="B132" s="25" t="s">
        <v>494</v>
      </c>
      <c r="C132" s="22"/>
      <c r="D132" s="22"/>
      <c r="E132" s="22"/>
      <c r="F132" s="22"/>
      <c r="G132" s="22"/>
      <c r="H132" s="22"/>
      <c r="I132" s="16"/>
      <c r="J132" s="16"/>
      <c r="K132" s="16"/>
      <c r="L132" s="16"/>
    </row>
    <row r="133" spans="1:12" ht="15" hidden="1" outlineLevel="1">
      <c r="A133" s="185" t="s">
        <v>495</v>
      </c>
      <c r="B133" s="186"/>
      <c r="C133" s="186"/>
      <c r="D133" s="186"/>
      <c r="E133" s="186"/>
      <c r="F133" s="186"/>
      <c r="G133" s="186"/>
      <c r="H133" s="187"/>
      <c r="I133" s="16"/>
      <c r="J133" s="16"/>
      <c r="K133" s="16"/>
      <c r="L133" s="16"/>
    </row>
    <row r="134" spans="1:12" ht="24" hidden="1" outlineLevel="1">
      <c r="A134" s="19"/>
      <c r="B134" s="22" t="s">
        <v>496</v>
      </c>
      <c r="C134" s="22"/>
      <c r="D134" s="22"/>
      <c r="E134" s="22"/>
      <c r="F134" s="22"/>
      <c r="G134" s="22"/>
      <c r="H134" s="22"/>
      <c r="I134" s="16"/>
      <c r="J134" s="16"/>
      <c r="K134" s="16"/>
      <c r="L134" s="16"/>
    </row>
    <row r="135" spans="1:12" ht="24" hidden="1" outlineLevel="1">
      <c r="A135" s="19"/>
      <c r="B135" s="22" t="s">
        <v>497</v>
      </c>
      <c r="C135" s="22"/>
      <c r="D135" s="22"/>
      <c r="E135" s="22"/>
      <c r="F135" s="22"/>
      <c r="G135" s="22"/>
      <c r="H135" s="22"/>
      <c r="I135" s="16"/>
      <c r="J135" s="16"/>
      <c r="K135" s="16"/>
      <c r="L135" s="16"/>
    </row>
    <row r="136" spans="1:12" ht="15" hidden="1" outlineLevel="1">
      <c r="A136" s="19"/>
      <c r="B136" s="22" t="s">
        <v>498</v>
      </c>
      <c r="C136" s="22"/>
      <c r="D136" s="22"/>
      <c r="E136" s="22"/>
      <c r="F136" s="22"/>
      <c r="G136" s="22"/>
      <c r="H136" s="22"/>
      <c r="I136" s="16"/>
      <c r="J136" s="16"/>
      <c r="K136" s="16"/>
      <c r="L136" s="16"/>
    </row>
    <row r="137" spans="1:12" ht="24" hidden="1" outlineLevel="1">
      <c r="A137" s="19"/>
      <c r="B137" s="25" t="s">
        <v>606</v>
      </c>
      <c r="C137" s="22"/>
      <c r="D137" s="22"/>
      <c r="E137" s="22"/>
      <c r="F137" s="22"/>
      <c r="G137" s="22"/>
      <c r="H137" s="22"/>
      <c r="I137" s="16"/>
      <c r="J137" s="16"/>
      <c r="K137" s="16"/>
      <c r="L137" s="16"/>
    </row>
    <row r="138" spans="1:12" ht="15" hidden="1" outlineLevel="1">
      <c r="A138" s="185" t="s">
        <v>157</v>
      </c>
      <c r="B138" s="186"/>
      <c r="C138" s="186"/>
      <c r="D138" s="186"/>
      <c r="E138" s="186"/>
      <c r="F138" s="186"/>
      <c r="G138" s="186"/>
      <c r="H138" s="187"/>
      <c r="I138" s="16"/>
      <c r="J138" s="16"/>
      <c r="K138" s="16"/>
      <c r="L138" s="16"/>
    </row>
    <row r="139" spans="1:12" ht="24" hidden="1" outlineLevel="1">
      <c r="A139" s="19"/>
      <c r="B139" s="22" t="s">
        <v>496</v>
      </c>
      <c r="C139" s="22"/>
      <c r="D139" s="22"/>
      <c r="E139" s="22"/>
      <c r="F139" s="22"/>
      <c r="G139" s="22"/>
      <c r="H139" s="22"/>
      <c r="I139" s="16"/>
      <c r="J139" s="16"/>
      <c r="K139" s="16"/>
      <c r="L139" s="16"/>
    </row>
    <row r="140" spans="1:12" ht="24" hidden="1" outlineLevel="1">
      <c r="A140" s="19"/>
      <c r="B140" s="22" t="s">
        <v>497</v>
      </c>
      <c r="C140" s="22"/>
      <c r="D140" s="22"/>
      <c r="E140" s="22"/>
      <c r="F140" s="22"/>
      <c r="G140" s="22"/>
      <c r="H140" s="22"/>
      <c r="I140" s="16"/>
      <c r="J140" s="16"/>
      <c r="K140" s="16"/>
      <c r="L140" s="16"/>
    </row>
    <row r="141" spans="1:12" ht="15" hidden="1" outlineLevel="1">
      <c r="A141" s="19"/>
      <c r="B141" s="22" t="s">
        <v>498</v>
      </c>
      <c r="C141" s="22"/>
      <c r="D141" s="22"/>
      <c r="E141" s="22"/>
      <c r="F141" s="22"/>
      <c r="G141" s="22"/>
      <c r="H141" s="22"/>
      <c r="I141" s="16"/>
      <c r="J141" s="16"/>
      <c r="K141" s="16"/>
      <c r="L141" s="16"/>
    </row>
    <row r="142" spans="1:12" ht="36" hidden="1" outlineLevel="1">
      <c r="A142" s="23">
        <v>43498</v>
      </c>
      <c r="B142" s="24" t="s">
        <v>158</v>
      </c>
      <c r="C142" s="19" t="s">
        <v>311</v>
      </c>
      <c r="D142" s="19"/>
      <c r="E142" s="19"/>
      <c r="F142" s="19"/>
      <c r="G142" s="19" t="s">
        <v>311</v>
      </c>
      <c r="H142" s="19" t="s">
        <v>311</v>
      </c>
      <c r="I142" s="16"/>
      <c r="J142" s="16"/>
      <c r="K142" s="16"/>
      <c r="L142" s="16"/>
    </row>
    <row r="143" ht="3" customHeight="1" collapsed="1">
      <c r="A143" s="9"/>
    </row>
    <row r="144" spans="1:11" ht="15.75">
      <c r="A144" s="173" t="s">
        <v>159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1:12" ht="15.75" hidden="1" outlineLevel="1">
      <c r="A145" s="193" t="s">
        <v>160</v>
      </c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6"/>
    </row>
    <row r="146" ht="3" customHeight="1" collapsed="1">
      <c r="A146" s="2"/>
    </row>
    <row r="147" spans="1:11" ht="15.75">
      <c r="A147" s="173" t="s">
        <v>161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1:11" ht="15.75">
      <c r="A148" s="275" t="s">
        <v>393</v>
      </c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</row>
    <row r="149" ht="5.25" customHeight="1">
      <c r="A149" s="2"/>
    </row>
    <row r="150" spans="1:11" ht="44.25" customHeight="1">
      <c r="A150" s="173" t="s">
        <v>329</v>
      </c>
      <c r="B150" s="173"/>
      <c r="C150" s="272" t="s">
        <v>181</v>
      </c>
      <c r="D150" s="272"/>
      <c r="E150" s="272"/>
      <c r="F150" s="272"/>
      <c r="G150" s="272"/>
      <c r="H150" s="272"/>
      <c r="I150" s="272"/>
      <c r="J150" s="272"/>
      <c r="K150" s="272"/>
    </row>
    <row r="151" spans="1:11" ht="3" customHeight="1">
      <c r="A151" s="175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1:11" ht="32.25" customHeight="1">
      <c r="A152" s="174" t="s">
        <v>330</v>
      </c>
      <c r="B152" s="174"/>
      <c r="C152" s="266" t="s">
        <v>687</v>
      </c>
      <c r="D152" s="266"/>
      <c r="E152" s="266"/>
      <c r="F152" s="266"/>
      <c r="G152" s="266"/>
      <c r="H152" s="266"/>
      <c r="I152" s="266"/>
      <c r="J152" s="266"/>
      <c r="K152" s="266"/>
    </row>
    <row r="153" spans="1:11" ht="2.25" customHeight="1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30" customHeight="1">
      <c r="A154" s="174" t="s">
        <v>331</v>
      </c>
      <c r="B154" s="174"/>
      <c r="C154" s="266" t="s">
        <v>172</v>
      </c>
      <c r="D154" s="266"/>
      <c r="E154" s="266"/>
      <c r="F154" s="266"/>
      <c r="G154" s="266"/>
      <c r="H154" s="266"/>
      <c r="I154" s="266"/>
      <c r="J154" s="266"/>
      <c r="K154" s="266"/>
    </row>
    <row r="155" spans="1:12" ht="4.5" customHeight="1">
      <c r="A155" s="11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</row>
    <row r="156" spans="1:11" ht="32.25" customHeight="1">
      <c r="A156" s="174" t="s">
        <v>183</v>
      </c>
      <c r="B156" s="174"/>
      <c r="C156" s="266" t="s">
        <v>407</v>
      </c>
      <c r="D156" s="266"/>
      <c r="E156" s="266"/>
      <c r="F156" s="266"/>
      <c r="G156" s="266"/>
      <c r="H156" s="266"/>
      <c r="I156" s="266"/>
      <c r="J156" s="266"/>
      <c r="K156" s="266"/>
    </row>
    <row r="157" spans="1:11" ht="15.7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</row>
    <row r="158" spans="1:11" ht="15.75">
      <c r="A158" s="13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39.75" customHeight="1">
      <c r="A159" s="317" t="str">
        <f>'1218110'!A147</f>
        <v>Начальник відділу планування та економічного аналізу</v>
      </c>
      <c r="B159" s="317"/>
      <c r="C159" s="197" t="s">
        <v>385</v>
      </c>
      <c r="D159" s="197"/>
      <c r="E159" s="197"/>
      <c r="F159" s="197"/>
      <c r="G159" s="57"/>
      <c r="H159" s="57"/>
      <c r="I159" s="195" t="str">
        <f>'1218110'!I147:K147</f>
        <v>Олена ЄРЬОМЕНКО</v>
      </c>
      <c r="J159" s="195"/>
      <c r="K159" s="195"/>
    </row>
    <row r="160" spans="1:11" ht="15.75" customHeight="1">
      <c r="A160" s="1"/>
      <c r="B160" s="35"/>
      <c r="C160" s="194" t="s">
        <v>386</v>
      </c>
      <c r="D160" s="194"/>
      <c r="E160" s="194"/>
      <c r="F160" s="194"/>
      <c r="G160" s="1"/>
      <c r="H160" s="1"/>
      <c r="I160" s="1"/>
      <c r="J160" s="171" t="s">
        <v>387</v>
      </c>
      <c r="K160" s="171"/>
    </row>
  </sheetData>
  <sheetProtection/>
  <mergeCells count="159">
    <mergeCell ref="C159:F159"/>
    <mergeCell ref="I159:K159"/>
    <mergeCell ref="C160:F160"/>
    <mergeCell ref="B155:L155"/>
    <mergeCell ref="A156:B156"/>
    <mergeCell ref="C156:K156"/>
    <mergeCell ref="A157:K157"/>
    <mergeCell ref="A159:B159"/>
    <mergeCell ref="A151:K151"/>
    <mergeCell ref="A152:B152"/>
    <mergeCell ref="C152:K152"/>
    <mergeCell ref="A154:B154"/>
    <mergeCell ref="C154:K154"/>
    <mergeCell ref="A147:K147"/>
    <mergeCell ref="A148:K148"/>
    <mergeCell ref="A150:B150"/>
    <mergeCell ref="C150:K150"/>
    <mergeCell ref="H120:H121"/>
    <mergeCell ref="A129:H129"/>
    <mergeCell ref="A130:H130"/>
    <mergeCell ref="A145:K145"/>
    <mergeCell ref="A133:H133"/>
    <mergeCell ref="A138:H138"/>
    <mergeCell ref="A144:K144"/>
    <mergeCell ref="A120:A121"/>
    <mergeCell ref="C120:C121"/>
    <mergeCell ref="D120:D121"/>
    <mergeCell ref="E120:E121"/>
    <mergeCell ref="F120:F121"/>
    <mergeCell ref="G120:G121"/>
    <mergeCell ref="A46:K46"/>
    <mergeCell ref="A88:A90"/>
    <mergeCell ref="B88:B90"/>
    <mergeCell ref="C88:E89"/>
    <mergeCell ref="F88:H89"/>
    <mergeCell ref="I89:K89"/>
    <mergeCell ref="A48:K48"/>
    <mergeCell ref="A49:K49"/>
    <mergeCell ref="A50:A51"/>
    <mergeCell ref="B50:B51"/>
    <mergeCell ref="B45:D45"/>
    <mergeCell ref="E45:F45"/>
    <mergeCell ref="G45:I45"/>
    <mergeCell ref="J45:K45"/>
    <mergeCell ref="B44:D44"/>
    <mergeCell ref="E44:F44"/>
    <mergeCell ref="G44:I44"/>
    <mergeCell ref="J44:K44"/>
    <mergeCell ref="B43:D43"/>
    <mergeCell ref="E43:F43"/>
    <mergeCell ref="G43:I43"/>
    <mergeCell ref="J43:K43"/>
    <mergeCell ref="A41:K41"/>
    <mergeCell ref="B42:D42"/>
    <mergeCell ref="E42:F42"/>
    <mergeCell ref="G42:I42"/>
    <mergeCell ref="J42:K42"/>
    <mergeCell ref="B40:D40"/>
    <mergeCell ref="E40:F40"/>
    <mergeCell ref="G40:I40"/>
    <mergeCell ref="J40:K40"/>
    <mergeCell ref="B39:D39"/>
    <mergeCell ref="E39:F39"/>
    <mergeCell ref="G39:I39"/>
    <mergeCell ref="J39:K39"/>
    <mergeCell ref="B38:D38"/>
    <mergeCell ref="E38:F38"/>
    <mergeCell ref="G38:I38"/>
    <mergeCell ref="J38:K38"/>
    <mergeCell ref="B37:D37"/>
    <mergeCell ref="E37:F37"/>
    <mergeCell ref="G37:I37"/>
    <mergeCell ref="J37:K37"/>
    <mergeCell ref="B36:D36"/>
    <mergeCell ref="E36:F36"/>
    <mergeCell ref="G36:I36"/>
    <mergeCell ref="J36:K36"/>
    <mergeCell ref="A34:K34"/>
    <mergeCell ref="B35:D35"/>
    <mergeCell ref="E35:F35"/>
    <mergeCell ref="G35:I35"/>
    <mergeCell ref="J35:K35"/>
    <mergeCell ref="B33:D33"/>
    <mergeCell ref="E33:F33"/>
    <mergeCell ref="G33:I33"/>
    <mergeCell ref="J33:K33"/>
    <mergeCell ref="B32:D32"/>
    <mergeCell ref="E32:F32"/>
    <mergeCell ref="G32:I32"/>
    <mergeCell ref="J32:K32"/>
    <mergeCell ref="G30:I30"/>
    <mergeCell ref="J30:K30"/>
    <mergeCell ref="B31:D31"/>
    <mergeCell ref="E31:F31"/>
    <mergeCell ref="G31:I31"/>
    <mergeCell ref="J31:K31"/>
    <mergeCell ref="B30:D30"/>
    <mergeCell ref="E30:F30"/>
    <mergeCell ref="I1:K1"/>
    <mergeCell ref="I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7:A18"/>
    <mergeCell ref="B17:B18"/>
    <mergeCell ref="C17:E17"/>
    <mergeCell ref="F17:H17"/>
    <mergeCell ref="I17:K17"/>
    <mergeCell ref="A20:K20"/>
    <mergeCell ref="A23:K23"/>
    <mergeCell ref="A25:K25"/>
    <mergeCell ref="A27:K27"/>
    <mergeCell ref="A28:K28"/>
    <mergeCell ref="B29:D29"/>
    <mergeCell ref="E29:F29"/>
    <mergeCell ref="G29:I29"/>
    <mergeCell ref="J29:K29"/>
    <mergeCell ref="C50:E50"/>
    <mergeCell ref="F50:H50"/>
    <mergeCell ref="I50:K50"/>
    <mergeCell ref="A52:K52"/>
    <mergeCell ref="A57:K57"/>
    <mergeCell ref="A61:K61"/>
    <mergeCell ref="A65:K65"/>
    <mergeCell ref="A68:K68"/>
    <mergeCell ref="A69:K69"/>
    <mergeCell ref="A70:K70"/>
    <mergeCell ref="A73:K73"/>
    <mergeCell ref="A76:K76"/>
    <mergeCell ref="G127:G128"/>
    <mergeCell ref="A79:K79"/>
    <mergeCell ref="A82:K82"/>
    <mergeCell ref="A83:K83"/>
    <mergeCell ref="A84:K84"/>
    <mergeCell ref="A86:K86"/>
    <mergeCell ref="I88:K88"/>
    <mergeCell ref="A106:K106"/>
    <mergeCell ref="A115:K115"/>
    <mergeCell ref="A117:K117"/>
    <mergeCell ref="H127:H128"/>
    <mergeCell ref="A104:K104"/>
    <mergeCell ref="A92:K92"/>
    <mergeCell ref="A95:K95"/>
    <mergeCell ref="A126:H126"/>
    <mergeCell ref="A127:A128"/>
    <mergeCell ref="C127:C128"/>
    <mergeCell ref="D127:D128"/>
    <mergeCell ref="E127:E128"/>
    <mergeCell ref="F127:F128"/>
  </mergeCells>
  <printOptions/>
  <pageMargins left="0.5905511811023623" right="0.1968503937007874" top="0.3937007874015748" bottom="0.3937007874015748" header="0.5118110236220472" footer="0.5118110236220472"/>
  <pageSetup fitToHeight="10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158"/>
  <sheetViews>
    <sheetView zoomScalePageLayoutView="0" workbookViewId="0" topLeftCell="A23">
      <selection activeCell="A47" sqref="A47"/>
    </sheetView>
  </sheetViews>
  <sheetFormatPr defaultColWidth="9.140625" defaultRowHeight="15" outlineLevelRow="1"/>
  <cols>
    <col min="2" max="2" width="23.8515625" style="0" customWidth="1"/>
    <col min="4" max="4" width="12.7109375" style="0" customWidth="1"/>
    <col min="7" max="7" width="12.8515625" style="0" customWidth="1"/>
    <col min="10" max="10" width="12.421875" style="0" customWidth="1"/>
    <col min="11" max="11" width="9.710937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9.7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0.7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32.2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120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25" ht="29.25" customHeight="1">
      <c r="A13" s="242" t="s">
        <v>184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/>
      <c r="D19" s="4">
        <v>52000</v>
      </c>
      <c r="E19" s="4">
        <f>C19+D19</f>
        <v>52000</v>
      </c>
      <c r="F19" s="4"/>
      <c r="G19" s="4">
        <v>49805</v>
      </c>
      <c r="H19" s="4">
        <f>F19+G19</f>
        <v>49805</v>
      </c>
      <c r="I19" s="4">
        <f>F19-C19</f>
        <v>0</v>
      </c>
      <c r="J19" s="6">
        <f>G19-D19</f>
        <v>-2195</v>
      </c>
      <c r="K19" s="6">
        <f>I19+J19</f>
        <v>-2195</v>
      </c>
    </row>
    <row r="20" spans="1:11" ht="28.5" customHeight="1">
      <c r="A20" s="215" t="s">
        <v>122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62.25" customHeight="1">
      <c r="A22" s="26" t="s">
        <v>688</v>
      </c>
      <c r="B22" s="5" t="s">
        <v>123</v>
      </c>
      <c r="C22" s="4"/>
      <c r="D22" s="4">
        <v>52000</v>
      </c>
      <c r="E22" s="4">
        <f>C22+D22</f>
        <v>52000</v>
      </c>
      <c r="F22" s="4"/>
      <c r="G22" s="4">
        <v>49805</v>
      </c>
      <c r="H22" s="4">
        <f>F22+G22</f>
        <v>49805</v>
      </c>
      <c r="I22" s="4">
        <f>F22-C22</f>
        <v>0</v>
      </c>
      <c r="J22" s="4">
        <f>G22-D22</f>
        <v>-2195</v>
      </c>
      <c r="K22" s="4">
        <f>I22+J22</f>
        <v>-2195</v>
      </c>
    </row>
    <row r="23" spans="1:11" ht="15">
      <c r="A23" s="215" t="s">
        <v>97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7"/>
    </row>
    <row r="24" spans="1:11" ht="56.25" customHeight="1" hidden="1" outlineLevel="1">
      <c r="A24" s="26" t="s">
        <v>190</v>
      </c>
      <c r="B24" s="31" t="s">
        <v>191</v>
      </c>
      <c r="C24" s="4"/>
      <c r="D24" s="4"/>
      <c r="E24" s="4">
        <f>C24+D24</f>
        <v>0</v>
      </c>
      <c r="F24" s="4"/>
      <c r="G24" s="4"/>
      <c r="H24" s="4">
        <f>F24+G24</f>
        <v>0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24.75" customHeight="1" hidden="1" outlineLevel="1">
      <c r="A25" s="216" t="s">
        <v>56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7"/>
    </row>
    <row r="26" ht="15.75" collapsed="1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2" ht="15.75" outlineLevel="1">
      <c r="A28" s="237" t="s">
        <v>146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109"/>
    </row>
    <row r="29" spans="1:11" ht="34.5" customHeight="1">
      <c r="A29" s="110" t="s">
        <v>243</v>
      </c>
      <c r="B29" s="308" t="s">
        <v>244</v>
      </c>
      <c r="C29" s="308"/>
      <c r="D29" s="308"/>
      <c r="E29" s="309" t="s">
        <v>245</v>
      </c>
      <c r="F29" s="310"/>
      <c r="G29" s="308" t="s">
        <v>246</v>
      </c>
      <c r="H29" s="308"/>
      <c r="I29" s="308"/>
      <c r="J29" s="308" t="s">
        <v>247</v>
      </c>
      <c r="K29" s="308"/>
    </row>
    <row r="30" spans="1:11" ht="15.75" customHeight="1">
      <c r="A30" s="111" t="s">
        <v>251</v>
      </c>
      <c r="B30" s="311" t="s">
        <v>259</v>
      </c>
      <c r="C30" s="311"/>
      <c r="D30" s="311"/>
      <c r="E30" s="309" t="s">
        <v>260</v>
      </c>
      <c r="F30" s="310"/>
      <c r="G30" s="308">
        <v>0</v>
      </c>
      <c r="H30" s="308"/>
      <c r="I30" s="308"/>
      <c r="J30" s="308" t="s">
        <v>260</v>
      </c>
      <c r="K30" s="308"/>
    </row>
    <row r="31" spans="1:11" ht="15.75" customHeight="1">
      <c r="A31" s="111" t="s">
        <v>253</v>
      </c>
      <c r="B31" s="311" t="s">
        <v>261</v>
      </c>
      <c r="C31" s="311"/>
      <c r="D31" s="311"/>
      <c r="E31" s="309" t="s">
        <v>253</v>
      </c>
      <c r="F31" s="310"/>
      <c r="G31" s="308" t="s">
        <v>253</v>
      </c>
      <c r="H31" s="308"/>
      <c r="I31" s="308"/>
      <c r="J31" s="308" t="s">
        <v>253</v>
      </c>
      <c r="K31" s="308"/>
    </row>
    <row r="32" spans="1:11" ht="15.75" customHeight="1">
      <c r="A32" s="111" t="s">
        <v>255</v>
      </c>
      <c r="B32" s="311" t="s">
        <v>262</v>
      </c>
      <c r="C32" s="311"/>
      <c r="D32" s="311"/>
      <c r="E32" s="309" t="s">
        <v>260</v>
      </c>
      <c r="F32" s="310"/>
      <c r="G32" s="308" t="s">
        <v>253</v>
      </c>
      <c r="H32" s="308"/>
      <c r="I32" s="308"/>
      <c r="J32" s="308" t="s">
        <v>260</v>
      </c>
      <c r="K32" s="308"/>
    </row>
    <row r="33" spans="1:11" ht="15.75" customHeight="1">
      <c r="A33" s="111" t="s">
        <v>263</v>
      </c>
      <c r="B33" s="311" t="s">
        <v>264</v>
      </c>
      <c r="C33" s="311"/>
      <c r="D33" s="311"/>
      <c r="E33" s="309" t="s">
        <v>260</v>
      </c>
      <c r="F33" s="310"/>
      <c r="G33" s="308" t="s">
        <v>253</v>
      </c>
      <c r="H33" s="308"/>
      <c r="I33" s="308"/>
      <c r="J33" s="308" t="s">
        <v>260</v>
      </c>
      <c r="K33" s="308"/>
    </row>
    <row r="34" spans="1:11" ht="30" customHeight="1">
      <c r="A34" s="309" t="s">
        <v>192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0"/>
    </row>
    <row r="35" spans="1:11" ht="15.75" customHeight="1">
      <c r="A35" s="111" t="s">
        <v>267</v>
      </c>
      <c r="B35" s="311" t="s">
        <v>268</v>
      </c>
      <c r="C35" s="311"/>
      <c r="D35" s="311"/>
      <c r="E35" s="309">
        <f>SUM(E37:F40)</f>
        <v>49805</v>
      </c>
      <c r="F35" s="310"/>
      <c r="G35" s="308">
        <f>SUM(G37:I40)</f>
        <v>49805</v>
      </c>
      <c r="H35" s="308"/>
      <c r="I35" s="308"/>
      <c r="J35" s="308">
        <f>G35-E35</f>
        <v>0</v>
      </c>
      <c r="K35" s="308"/>
    </row>
    <row r="36" spans="1:11" ht="15.75" customHeight="1">
      <c r="A36" s="111" t="s">
        <v>253</v>
      </c>
      <c r="B36" s="311" t="s">
        <v>261</v>
      </c>
      <c r="C36" s="311"/>
      <c r="D36" s="311"/>
      <c r="E36" s="309" t="s">
        <v>253</v>
      </c>
      <c r="F36" s="310"/>
      <c r="G36" s="308" t="s">
        <v>253</v>
      </c>
      <c r="H36" s="308"/>
      <c r="I36" s="308"/>
      <c r="J36" s="308" t="s">
        <v>253</v>
      </c>
      <c r="K36" s="308"/>
    </row>
    <row r="37" spans="1:11" ht="15.75" customHeight="1">
      <c r="A37" s="111" t="s">
        <v>269</v>
      </c>
      <c r="B37" s="311" t="s">
        <v>270</v>
      </c>
      <c r="C37" s="311"/>
      <c r="D37" s="311"/>
      <c r="E37" s="309" t="s">
        <v>253</v>
      </c>
      <c r="F37" s="310"/>
      <c r="G37" s="308" t="s">
        <v>253</v>
      </c>
      <c r="H37" s="308"/>
      <c r="I37" s="308"/>
      <c r="J37" s="308" t="s">
        <v>253</v>
      </c>
      <c r="K37" s="308"/>
    </row>
    <row r="38" spans="1:11" ht="15.75" customHeight="1">
      <c r="A38" s="111" t="s">
        <v>271</v>
      </c>
      <c r="B38" s="311" t="s">
        <v>273</v>
      </c>
      <c r="C38" s="311"/>
      <c r="D38" s="311"/>
      <c r="E38" s="309" t="s">
        <v>253</v>
      </c>
      <c r="F38" s="310"/>
      <c r="G38" s="308" t="s">
        <v>253</v>
      </c>
      <c r="H38" s="308"/>
      <c r="I38" s="308"/>
      <c r="J38" s="308" t="s">
        <v>253</v>
      </c>
      <c r="K38" s="308"/>
    </row>
    <row r="39" spans="1:11" ht="15.75" customHeight="1">
      <c r="A39" s="111" t="s">
        <v>274</v>
      </c>
      <c r="B39" s="311" t="s">
        <v>275</v>
      </c>
      <c r="C39" s="311"/>
      <c r="D39" s="311"/>
      <c r="E39" s="309" t="s">
        <v>253</v>
      </c>
      <c r="F39" s="310"/>
      <c r="G39" s="308" t="s">
        <v>253</v>
      </c>
      <c r="H39" s="308"/>
      <c r="I39" s="308"/>
      <c r="J39" s="308" t="s">
        <v>253</v>
      </c>
      <c r="K39" s="308"/>
    </row>
    <row r="40" spans="1:11" ht="15.75" customHeight="1">
      <c r="A40" s="111" t="s">
        <v>276</v>
      </c>
      <c r="B40" s="311" t="s">
        <v>277</v>
      </c>
      <c r="C40" s="311"/>
      <c r="D40" s="311"/>
      <c r="E40" s="309">
        <f>G19</f>
        <v>49805</v>
      </c>
      <c r="F40" s="310"/>
      <c r="G40" s="308">
        <f>G19</f>
        <v>49805</v>
      </c>
      <c r="H40" s="308"/>
      <c r="I40" s="308"/>
      <c r="J40" s="308">
        <f>G40-E40</f>
        <v>0</v>
      </c>
      <c r="K40" s="308"/>
    </row>
    <row r="41" spans="1:11" ht="15.75">
      <c r="A41" s="309" t="s">
        <v>193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0"/>
    </row>
    <row r="42" spans="1:11" ht="15.75" customHeight="1">
      <c r="A42" s="111" t="s">
        <v>278</v>
      </c>
      <c r="B42" s="311" t="s">
        <v>279</v>
      </c>
      <c r="C42" s="311"/>
      <c r="D42" s="311"/>
      <c r="E42" s="309" t="s">
        <v>260</v>
      </c>
      <c r="F42" s="310"/>
      <c r="G42" s="308">
        <f>SUM(G44:I45)</f>
        <v>0</v>
      </c>
      <c r="H42" s="308"/>
      <c r="I42" s="308"/>
      <c r="J42" s="308" t="s">
        <v>253</v>
      </c>
      <c r="K42" s="308"/>
    </row>
    <row r="43" spans="1:11" ht="15.75" customHeight="1">
      <c r="A43" s="111" t="s">
        <v>253</v>
      </c>
      <c r="B43" s="311" t="s">
        <v>261</v>
      </c>
      <c r="C43" s="311"/>
      <c r="D43" s="311"/>
      <c r="E43" s="309" t="s">
        <v>253</v>
      </c>
      <c r="F43" s="310"/>
      <c r="G43" s="308" t="s">
        <v>253</v>
      </c>
      <c r="H43" s="308"/>
      <c r="I43" s="308"/>
      <c r="J43" s="308" t="s">
        <v>253</v>
      </c>
      <c r="K43" s="308"/>
    </row>
    <row r="44" spans="1:11" ht="15.75" customHeight="1">
      <c r="A44" s="111" t="s">
        <v>280</v>
      </c>
      <c r="B44" s="311" t="s">
        <v>262</v>
      </c>
      <c r="C44" s="311"/>
      <c r="D44" s="311"/>
      <c r="E44" s="309" t="s">
        <v>260</v>
      </c>
      <c r="F44" s="310"/>
      <c r="G44" s="308" t="s">
        <v>253</v>
      </c>
      <c r="H44" s="308"/>
      <c r="I44" s="308"/>
      <c r="J44" s="308" t="s">
        <v>253</v>
      </c>
      <c r="K44" s="308"/>
    </row>
    <row r="45" spans="1:11" ht="15.75" customHeight="1">
      <c r="A45" s="111" t="s">
        <v>281</v>
      </c>
      <c r="B45" s="311" t="s">
        <v>264</v>
      </c>
      <c r="C45" s="311"/>
      <c r="D45" s="311"/>
      <c r="E45" s="309" t="s">
        <v>260</v>
      </c>
      <c r="F45" s="310"/>
      <c r="G45" s="308">
        <f>E40-G40</f>
        <v>0</v>
      </c>
      <c r="H45" s="308"/>
      <c r="I45" s="308"/>
      <c r="J45" s="308" t="s">
        <v>253</v>
      </c>
      <c r="K45" s="308"/>
    </row>
    <row r="46" spans="1:11" ht="36" customHeight="1">
      <c r="A46" s="309" t="s">
        <v>691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0"/>
    </row>
    <row r="47" ht="15.75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147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8.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4.25" customHeight="1">
      <c r="A52" s="305" t="str">
        <f>B22</f>
        <v>Поліпшення виконання вимірювань стічних вод шляхом придбання обладнання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7"/>
    </row>
    <row r="53" spans="1:11" ht="14.25" customHeight="1" hidden="1" outlineLevel="1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15" hidden="1" outlineLevel="1">
      <c r="A54" s="4"/>
      <c r="B54" s="5" t="s">
        <v>124</v>
      </c>
      <c r="C54" s="4"/>
      <c r="D54" s="4">
        <v>52000</v>
      </c>
      <c r="E54" s="4">
        <f>C54+D54</f>
        <v>52000</v>
      </c>
      <c r="F54" s="4"/>
      <c r="G54" s="4">
        <v>49805</v>
      </c>
      <c r="H54" s="4">
        <f>F54+G54</f>
        <v>49805</v>
      </c>
      <c r="I54" s="4">
        <f>F54-C54</f>
        <v>0</v>
      </c>
      <c r="J54" s="4">
        <f>G54-D54</f>
        <v>-2195</v>
      </c>
      <c r="K54" s="4">
        <f>I54+J54</f>
        <v>-2195</v>
      </c>
    </row>
    <row r="55" spans="1:12" ht="23.25" customHeight="1" hidden="1" outlineLevel="1">
      <c r="A55" s="215" t="s">
        <v>122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7"/>
      <c r="L55" s="42"/>
    </row>
    <row r="56" spans="1:11" ht="14.25" customHeight="1" collapsed="1">
      <c r="A56" s="4" t="s">
        <v>308</v>
      </c>
      <c r="B56" s="27" t="s">
        <v>287</v>
      </c>
      <c r="C56" s="4" t="s">
        <v>253</v>
      </c>
      <c r="D56" s="4" t="s">
        <v>253</v>
      </c>
      <c r="E56" s="4" t="s">
        <v>253</v>
      </c>
      <c r="F56" s="4" t="s">
        <v>253</v>
      </c>
      <c r="G56" s="4" t="s">
        <v>253</v>
      </c>
      <c r="H56" s="4" t="s">
        <v>253</v>
      </c>
      <c r="I56" s="4" t="s">
        <v>253</v>
      </c>
      <c r="J56" s="4" t="s">
        <v>253</v>
      </c>
      <c r="K56" s="4" t="s">
        <v>253</v>
      </c>
    </row>
    <row r="57" spans="1:11" ht="33.75" customHeight="1">
      <c r="A57" s="4"/>
      <c r="B57" s="5" t="s">
        <v>400</v>
      </c>
      <c r="C57" s="4"/>
      <c r="D57" s="4">
        <v>1</v>
      </c>
      <c r="E57" s="4">
        <f>C57+D57</f>
        <v>1</v>
      </c>
      <c r="F57" s="4"/>
      <c r="G57" s="4">
        <v>1</v>
      </c>
      <c r="H57" s="4">
        <f>F57+G57</f>
        <v>1</v>
      </c>
      <c r="I57" s="4">
        <f>F57-C57</f>
        <v>0</v>
      </c>
      <c r="J57" s="4">
        <f>G57-D57</f>
        <v>0</v>
      </c>
      <c r="K57" s="4">
        <f>I57+J57</f>
        <v>0</v>
      </c>
    </row>
    <row r="58" spans="1:11" ht="15" hidden="1" outlineLevel="1">
      <c r="A58" s="4"/>
      <c r="B58" s="5"/>
      <c r="C58" s="4"/>
      <c r="D58" s="4"/>
      <c r="E58" s="4">
        <f>C58+D58</f>
        <v>0</v>
      </c>
      <c r="F58" s="4"/>
      <c r="G58" s="4"/>
      <c r="H58" s="4">
        <f>F58+G58</f>
        <v>0</v>
      </c>
      <c r="I58" s="4">
        <f>F58-C58</f>
        <v>0</v>
      </c>
      <c r="J58" s="4"/>
      <c r="K58" s="4">
        <f>I58+J58</f>
        <v>0</v>
      </c>
    </row>
    <row r="59" spans="1:11" ht="15" collapsed="1">
      <c r="A59" s="215" t="s">
        <v>357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ht="13.5" customHeight="1">
      <c r="A60" s="4" t="s">
        <v>317</v>
      </c>
      <c r="B60" s="27" t="s">
        <v>288</v>
      </c>
      <c r="C60" s="4" t="s">
        <v>253</v>
      </c>
      <c r="D60" s="4" t="s">
        <v>253</v>
      </c>
      <c r="E60" s="4" t="s">
        <v>253</v>
      </c>
      <c r="F60" s="4" t="s">
        <v>253</v>
      </c>
      <c r="G60" s="4" t="s">
        <v>253</v>
      </c>
      <c r="H60" s="4" t="s">
        <v>253</v>
      </c>
      <c r="I60" s="4" t="s">
        <v>253</v>
      </c>
      <c r="J60" s="4" t="s">
        <v>253</v>
      </c>
      <c r="K60" s="4" t="s">
        <v>253</v>
      </c>
    </row>
    <row r="61" spans="1:11" ht="48.75" customHeight="1">
      <c r="A61" s="4"/>
      <c r="B61" s="5" t="s">
        <v>486</v>
      </c>
      <c r="C61" s="4"/>
      <c r="D61" s="49">
        <v>52000</v>
      </c>
      <c r="E61" s="49">
        <f>C61+D61</f>
        <v>52000</v>
      </c>
      <c r="F61" s="4"/>
      <c r="G61" s="49">
        <v>49805</v>
      </c>
      <c r="H61" s="49">
        <f>F61+G61</f>
        <v>49805</v>
      </c>
      <c r="I61" s="4">
        <f>F61-C61</f>
        <v>0</v>
      </c>
      <c r="J61" s="49">
        <f>G61-D61</f>
        <v>-2195</v>
      </c>
      <c r="K61" s="49">
        <f>I61+J61</f>
        <v>-2195</v>
      </c>
    </row>
    <row r="62" spans="1:11" ht="15" hidden="1" outlineLevel="1">
      <c r="A62" s="4"/>
      <c r="B62" s="5"/>
      <c r="C62" s="4"/>
      <c r="D62" s="4"/>
      <c r="E62" s="4">
        <f>C62+D62</f>
        <v>0</v>
      </c>
      <c r="F62" s="4"/>
      <c r="G62" s="4"/>
      <c r="H62" s="4">
        <f>F62+G62</f>
        <v>0</v>
      </c>
      <c r="I62" s="4">
        <f>F62-C62</f>
        <v>0</v>
      </c>
      <c r="J62" s="4">
        <f>G62-D62</f>
        <v>0</v>
      </c>
      <c r="K62" s="4">
        <f>I62+J62</f>
        <v>0</v>
      </c>
    </row>
    <row r="63" spans="1:12" ht="29.25" customHeight="1" collapsed="1">
      <c r="A63" s="215" t="s">
        <v>125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7"/>
      <c r="L63" s="29"/>
    </row>
    <row r="64" spans="1:11" ht="15">
      <c r="A64" s="4" t="s">
        <v>405</v>
      </c>
      <c r="B64" s="30" t="s">
        <v>175</v>
      </c>
      <c r="C64" s="14"/>
      <c r="D64" s="4"/>
      <c r="E64" s="4"/>
      <c r="F64" s="28"/>
      <c r="G64" s="4"/>
      <c r="H64" s="4"/>
      <c r="I64" s="4"/>
      <c r="J64" s="4"/>
      <c r="K64" s="15"/>
    </row>
    <row r="65" spans="1:11" ht="51.75" customHeight="1">
      <c r="A65" s="4"/>
      <c r="B65" s="31" t="s">
        <v>126</v>
      </c>
      <c r="C65" s="14"/>
      <c r="D65" s="4">
        <v>100</v>
      </c>
      <c r="E65" s="4">
        <f>C65+D65</f>
        <v>100</v>
      </c>
      <c r="F65" s="4"/>
      <c r="G65" s="4">
        <v>100</v>
      </c>
      <c r="H65" s="4">
        <f>F65+G65</f>
        <v>100</v>
      </c>
      <c r="I65" s="4">
        <f>F65-C65</f>
        <v>0</v>
      </c>
      <c r="J65" s="49">
        <f>G65-D65</f>
        <v>0</v>
      </c>
      <c r="K65" s="4">
        <f>I65+J65</f>
        <v>0</v>
      </c>
    </row>
    <row r="66" spans="1:11" ht="15">
      <c r="A66" s="215" t="s">
        <v>357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7"/>
    </row>
    <row r="67" spans="1:16" ht="39.75" customHeight="1">
      <c r="A67" s="218" t="s">
        <v>127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20"/>
      <c r="L67" s="39"/>
      <c r="M67" s="39"/>
      <c r="N67" s="39"/>
      <c r="O67" s="39"/>
      <c r="P67" s="39"/>
    </row>
    <row r="68" spans="1:11" ht="30.75" customHeight="1" hidden="1" outlineLevel="1">
      <c r="A68" s="302" t="str">
        <f>B24</f>
        <v>Поліпшення обслуговування та експлуатації системи моніторингу стану навколишнього середовища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4"/>
    </row>
    <row r="69" spans="1:11" ht="15" hidden="1" outlineLevel="1">
      <c r="A69" s="32" t="s">
        <v>308</v>
      </c>
      <c r="B69" s="27" t="s">
        <v>285</v>
      </c>
      <c r="C69" s="34"/>
      <c r="D69" s="34"/>
      <c r="E69" s="34"/>
      <c r="F69" s="34"/>
      <c r="G69" s="34"/>
      <c r="H69" s="34"/>
      <c r="I69" s="34"/>
      <c r="J69" s="34"/>
      <c r="K69" s="33"/>
    </row>
    <row r="70" spans="1:11" ht="25.5" hidden="1" outlineLevel="1">
      <c r="A70" s="32"/>
      <c r="B70" s="5" t="s">
        <v>488</v>
      </c>
      <c r="C70" s="34"/>
      <c r="D70" s="40">
        <v>43400</v>
      </c>
      <c r="E70" s="4">
        <f>C70+D70</f>
        <v>43400</v>
      </c>
      <c r="F70" s="34"/>
      <c r="G70" s="40">
        <v>11400</v>
      </c>
      <c r="H70" s="4">
        <f>F70+G70</f>
        <v>11400</v>
      </c>
      <c r="I70" s="4">
        <f>F70-C70</f>
        <v>0</v>
      </c>
      <c r="J70" s="49">
        <f>G70-D70</f>
        <v>-32000</v>
      </c>
      <c r="K70" s="4">
        <f>I70+J70</f>
        <v>-32000</v>
      </c>
    </row>
    <row r="71" spans="1:11" ht="50.25" customHeight="1" hidden="1" outlineLevel="1">
      <c r="A71" s="216" t="s">
        <v>483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1:11" ht="12" customHeight="1" hidden="1" outlineLevel="1">
      <c r="A72" s="32" t="s">
        <v>317</v>
      </c>
      <c r="B72" s="27" t="s">
        <v>287</v>
      </c>
      <c r="C72" s="34"/>
      <c r="D72" s="34"/>
      <c r="E72" s="34"/>
      <c r="F72" s="34"/>
      <c r="G72" s="34"/>
      <c r="H72" s="34"/>
      <c r="I72" s="34"/>
      <c r="J72" s="34"/>
      <c r="K72" s="33"/>
    </row>
    <row r="73" spans="1:11" ht="25.5" hidden="1" outlineLevel="1">
      <c r="A73" s="32"/>
      <c r="B73" s="5" t="s">
        <v>484</v>
      </c>
      <c r="C73" s="34"/>
      <c r="D73" s="34">
        <v>2</v>
      </c>
      <c r="E73" s="4">
        <f>C73+D73</f>
        <v>2</v>
      </c>
      <c r="F73" s="34"/>
      <c r="G73" s="34">
        <v>1</v>
      </c>
      <c r="H73" s="4">
        <f>F73+G73</f>
        <v>1</v>
      </c>
      <c r="I73" s="4">
        <f>F73-C73</f>
        <v>0</v>
      </c>
      <c r="J73" s="49">
        <f>G73-D73</f>
        <v>-1</v>
      </c>
      <c r="K73" s="4">
        <f>I73+J73</f>
        <v>-1</v>
      </c>
    </row>
    <row r="74" spans="1:11" ht="30" customHeight="1" hidden="1" outlineLevel="1">
      <c r="A74" s="216" t="s">
        <v>485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1:11" ht="11.25" customHeight="1" hidden="1" outlineLevel="1">
      <c r="A75" s="32" t="s">
        <v>405</v>
      </c>
      <c r="B75" s="27" t="s">
        <v>288</v>
      </c>
      <c r="C75" s="34"/>
      <c r="D75" s="34"/>
      <c r="E75" s="34"/>
      <c r="F75" s="34"/>
      <c r="G75" s="34"/>
      <c r="H75" s="34"/>
      <c r="I75" s="34"/>
      <c r="J75" s="34"/>
      <c r="K75" s="33"/>
    </row>
    <row r="76" spans="1:11" ht="38.25" hidden="1" outlineLevel="1">
      <c r="A76" s="32"/>
      <c r="B76" s="5" t="s">
        <v>486</v>
      </c>
      <c r="C76" s="34"/>
      <c r="D76" s="34">
        <v>21700</v>
      </c>
      <c r="E76" s="4">
        <f>C76+D76</f>
        <v>21700</v>
      </c>
      <c r="F76" s="34"/>
      <c r="G76" s="34">
        <v>11400</v>
      </c>
      <c r="H76" s="4">
        <f>F76+G76</f>
        <v>11400</v>
      </c>
      <c r="I76" s="4">
        <f>F76-C76</f>
        <v>0</v>
      </c>
      <c r="J76" s="49">
        <f>G76-D76</f>
        <v>-10300</v>
      </c>
      <c r="K76" s="4">
        <f>I76+J76</f>
        <v>-10300</v>
      </c>
    </row>
    <row r="77" spans="1:11" ht="25.5" customHeight="1" hidden="1" outlineLevel="1">
      <c r="A77" s="216" t="s">
        <v>38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7"/>
    </row>
    <row r="78" spans="1:11" ht="15.75" customHeight="1" hidden="1" outlineLevel="1">
      <c r="A78" s="32" t="s">
        <v>174</v>
      </c>
      <c r="B78" s="30" t="s">
        <v>175</v>
      </c>
      <c r="C78" s="34"/>
      <c r="D78" s="34"/>
      <c r="E78" s="34"/>
      <c r="F78" s="34"/>
      <c r="G78" s="34"/>
      <c r="H78" s="34"/>
      <c r="I78" s="34"/>
      <c r="J78" s="34"/>
      <c r="K78" s="33"/>
    </row>
    <row r="79" spans="1:11" ht="38.25" hidden="1" outlineLevel="1">
      <c r="A79" s="32"/>
      <c r="B79" s="31" t="s">
        <v>39</v>
      </c>
      <c r="C79" s="34"/>
      <c r="D79" s="34">
        <v>100</v>
      </c>
      <c r="E79" s="4">
        <f>C79+D79</f>
        <v>100</v>
      </c>
      <c r="F79" s="34"/>
      <c r="G79" s="34">
        <v>50</v>
      </c>
      <c r="H79" s="4">
        <f>F79+G79</f>
        <v>50</v>
      </c>
      <c r="I79" s="4">
        <f>F79-C79</f>
        <v>0</v>
      </c>
      <c r="J79" s="49">
        <f>G79-D79</f>
        <v>-50</v>
      </c>
      <c r="K79" s="4">
        <f>I79+J79</f>
        <v>-50</v>
      </c>
    </row>
    <row r="80" spans="1:11" ht="28.5" customHeight="1" hidden="1" outlineLevel="1">
      <c r="A80" s="216" t="s">
        <v>40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7"/>
    </row>
    <row r="81" spans="1:16" ht="70.5" customHeight="1" hidden="1" outlineLevel="1">
      <c r="A81" s="296" t="s">
        <v>41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8"/>
      <c r="L81" s="39"/>
      <c r="M81" s="39"/>
      <c r="N81" s="39"/>
      <c r="O81" s="39"/>
      <c r="P81" s="39"/>
    </row>
    <row r="82" spans="1:11" ht="18.75" collapsed="1">
      <c r="A82" s="214" t="s">
        <v>291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</row>
    <row r="83" ht="15">
      <c r="A83" s="2"/>
    </row>
    <row r="84" spans="1:11" ht="20.25" customHeight="1">
      <c r="A84" s="198" t="s">
        <v>292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</row>
    <row r="85" spans="1:11" ht="20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 t="s">
        <v>146</v>
      </c>
      <c r="K85" s="85"/>
    </row>
    <row r="86" spans="1:12" ht="27.75" customHeight="1">
      <c r="A86" s="313" t="s">
        <v>243</v>
      </c>
      <c r="B86" s="313" t="s">
        <v>244</v>
      </c>
      <c r="C86" s="299" t="s">
        <v>293</v>
      </c>
      <c r="D86" s="300"/>
      <c r="E86" s="301"/>
      <c r="F86" s="299" t="s">
        <v>294</v>
      </c>
      <c r="G86" s="300"/>
      <c r="H86" s="301"/>
      <c r="I86" s="181" t="s">
        <v>401</v>
      </c>
      <c r="J86" s="181"/>
      <c r="K86" s="181"/>
      <c r="L86" s="59"/>
    </row>
    <row r="87" spans="1:12" ht="15">
      <c r="A87" s="314"/>
      <c r="B87" s="314"/>
      <c r="C87" s="205"/>
      <c r="D87" s="206"/>
      <c r="E87" s="207"/>
      <c r="F87" s="205"/>
      <c r="G87" s="206"/>
      <c r="H87" s="207"/>
      <c r="I87" s="205" t="s">
        <v>295</v>
      </c>
      <c r="J87" s="206"/>
      <c r="K87" s="207"/>
      <c r="L87" s="59"/>
    </row>
    <row r="88" spans="1:12" ht="25.5">
      <c r="A88" s="315"/>
      <c r="B88" s="315"/>
      <c r="C88" s="56" t="s">
        <v>248</v>
      </c>
      <c r="D88" s="56" t="s">
        <v>249</v>
      </c>
      <c r="E88" s="56" t="s">
        <v>250</v>
      </c>
      <c r="F88" s="56" t="s">
        <v>248</v>
      </c>
      <c r="G88" s="56" t="s">
        <v>249</v>
      </c>
      <c r="H88" s="56" t="s">
        <v>250</v>
      </c>
      <c r="I88" s="56" t="s">
        <v>248</v>
      </c>
      <c r="J88" s="56" t="s">
        <v>249</v>
      </c>
      <c r="K88" s="56" t="s">
        <v>250</v>
      </c>
      <c r="L88" s="59"/>
    </row>
    <row r="89" spans="1:12" ht="15">
      <c r="A89" s="56" t="s">
        <v>253</v>
      </c>
      <c r="B89" s="65" t="s">
        <v>252</v>
      </c>
      <c r="C89" s="63"/>
      <c r="D89" s="63"/>
      <c r="E89" s="4">
        <f>C89+D89</f>
        <v>0</v>
      </c>
      <c r="F89" s="63">
        <f>SUM(F92,F103)</f>
        <v>0</v>
      </c>
      <c r="G89" s="63">
        <f>SUM(G92,G103)</f>
        <v>49805</v>
      </c>
      <c r="H89" s="4">
        <f>F89+G89</f>
        <v>49805</v>
      </c>
      <c r="I89" s="4">
        <v>0</v>
      </c>
      <c r="J89" s="49">
        <v>100</v>
      </c>
      <c r="K89" s="49">
        <f>I89+J89</f>
        <v>100</v>
      </c>
      <c r="L89" s="59"/>
    </row>
    <row r="90" spans="1:12" ht="29.25" customHeight="1">
      <c r="A90" s="211" t="s">
        <v>42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3"/>
      <c r="L90" s="59"/>
    </row>
    <row r="91" spans="1:12" ht="15">
      <c r="A91" s="56" t="s">
        <v>253</v>
      </c>
      <c r="B91" s="65" t="s">
        <v>254</v>
      </c>
      <c r="C91" s="56" t="s">
        <v>253</v>
      </c>
      <c r="D91" s="56" t="s">
        <v>253</v>
      </c>
      <c r="E91" s="56" t="s">
        <v>253</v>
      </c>
      <c r="F91" s="56" t="s">
        <v>253</v>
      </c>
      <c r="G91" s="56" t="s">
        <v>253</v>
      </c>
      <c r="H91" s="56" t="s">
        <v>253</v>
      </c>
      <c r="I91" s="56" t="s">
        <v>253</v>
      </c>
      <c r="J91" s="56" t="s">
        <v>253</v>
      </c>
      <c r="K91" s="56" t="s">
        <v>253</v>
      </c>
      <c r="L91" s="59"/>
    </row>
    <row r="92" spans="1:12" ht="51">
      <c r="A92" s="56" t="s">
        <v>253</v>
      </c>
      <c r="B92" s="77" t="str">
        <f>A52</f>
        <v>Поліпшення виконання вимірювань стічних вод шляхом придбання обладнання</v>
      </c>
      <c r="C92" s="63"/>
      <c r="D92" s="63"/>
      <c r="E92" s="49">
        <f>SUM(C92:D92)</f>
        <v>0</v>
      </c>
      <c r="F92" s="63">
        <v>0</v>
      </c>
      <c r="G92" s="63">
        <f>G22</f>
        <v>49805</v>
      </c>
      <c r="H92" s="49">
        <f>SUM(F92:G92)</f>
        <v>49805</v>
      </c>
      <c r="I92" s="49">
        <f>F92-C92</f>
        <v>0</v>
      </c>
      <c r="J92" s="49">
        <v>100</v>
      </c>
      <c r="K92" s="49">
        <f>I92+J92</f>
        <v>100</v>
      </c>
      <c r="L92" s="59"/>
    </row>
    <row r="93" spans="1:12" ht="27.75" customHeight="1">
      <c r="A93" s="222" t="s">
        <v>631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4"/>
      <c r="L93" s="59"/>
    </row>
    <row r="94" spans="1:12" ht="15" hidden="1" outlineLevel="1">
      <c r="A94" s="56" t="s">
        <v>251</v>
      </c>
      <c r="B94" s="77" t="s">
        <v>285</v>
      </c>
      <c r="C94" s="56" t="s">
        <v>253</v>
      </c>
      <c r="D94" s="56" t="s">
        <v>253</v>
      </c>
      <c r="E94" s="56" t="s">
        <v>253</v>
      </c>
      <c r="F94" s="56" t="s">
        <v>253</v>
      </c>
      <c r="G94" s="56" t="s">
        <v>253</v>
      </c>
      <c r="H94" s="56" t="s">
        <v>253</v>
      </c>
      <c r="I94" s="56" t="s">
        <v>253</v>
      </c>
      <c r="J94" s="56" t="s">
        <v>253</v>
      </c>
      <c r="K94" s="56" t="s">
        <v>253</v>
      </c>
      <c r="L94" s="59"/>
    </row>
    <row r="95" spans="1:12" ht="31.5" customHeight="1" hidden="1" outlineLevel="1">
      <c r="A95" s="56" t="s">
        <v>253</v>
      </c>
      <c r="B95" s="65" t="str">
        <f>B54</f>
        <v>придбання обладнання</v>
      </c>
      <c r="C95" s="56"/>
      <c r="D95" s="56"/>
      <c r="E95" s="4">
        <f>SUM(C95:D95)</f>
        <v>0</v>
      </c>
      <c r="F95" s="56"/>
      <c r="G95" s="56">
        <f>G54</f>
        <v>49805</v>
      </c>
      <c r="H95" s="4">
        <f>SUM(F95:G95)</f>
        <v>49805</v>
      </c>
      <c r="I95" s="49">
        <f>F95-C95</f>
        <v>0</v>
      </c>
      <c r="J95" s="49">
        <v>100</v>
      </c>
      <c r="K95" s="49">
        <f>I95+J95</f>
        <v>100</v>
      </c>
      <c r="L95" s="59"/>
    </row>
    <row r="96" spans="1:12" ht="15" collapsed="1">
      <c r="A96" s="56" t="s">
        <v>308</v>
      </c>
      <c r="B96" s="77" t="s">
        <v>287</v>
      </c>
      <c r="C96" s="56"/>
      <c r="D96" s="56"/>
      <c r="E96" s="56"/>
      <c r="F96" s="56"/>
      <c r="G96" s="56"/>
      <c r="H96" s="56"/>
      <c r="I96" s="56"/>
      <c r="J96" s="56"/>
      <c r="K96" s="56"/>
      <c r="L96" s="59"/>
    </row>
    <row r="97" spans="1:12" ht="40.5" customHeight="1">
      <c r="A97" s="56" t="s">
        <v>253</v>
      </c>
      <c r="B97" s="65" t="str">
        <f>B57</f>
        <v>кількість обладнання, яке планується придбати</v>
      </c>
      <c r="C97" s="56"/>
      <c r="D97" s="56"/>
      <c r="E97" s="4">
        <f>SUM(C97:D97)</f>
        <v>0</v>
      </c>
      <c r="F97" s="56"/>
      <c r="G97" s="56">
        <f>G57</f>
        <v>1</v>
      </c>
      <c r="H97" s="4">
        <f>SUM(F97:G97)</f>
        <v>1</v>
      </c>
      <c r="I97" s="49">
        <f>F97-C97</f>
        <v>0</v>
      </c>
      <c r="J97" s="49">
        <v>100</v>
      </c>
      <c r="K97" s="49">
        <f>I97+J97</f>
        <v>100</v>
      </c>
      <c r="L97" s="59"/>
    </row>
    <row r="98" spans="1:12" ht="15">
      <c r="A98" s="56" t="s">
        <v>317</v>
      </c>
      <c r="B98" s="77" t="s">
        <v>288</v>
      </c>
      <c r="C98" s="56"/>
      <c r="D98" s="56"/>
      <c r="E98" s="56"/>
      <c r="F98" s="56"/>
      <c r="G98" s="56"/>
      <c r="H98" s="56"/>
      <c r="I98" s="56"/>
      <c r="J98" s="56"/>
      <c r="K98" s="56"/>
      <c r="L98" s="59"/>
    </row>
    <row r="99" spans="1:12" ht="38.25">
      <c r="A99" s="56" t="s">
        <v>253</v>
      </c>
      <c r="B99" s="65" t="str">
        <f>B61</f>
        <v>середні витрати на придбання 1 одиниці обладнання</v>
      </c>
      <c r="C99" s="56"/>
      <c r="D99" s="56"/>
      <c r="E99" s="4">
        <f>SUM(C99:D99)</f>
        <v>0</v>
      </c>
      <c r="F99" s="56"/>
      <c r="G99" s="63">
        <v>49805</v>
      </c>
      <c r="H99" s="4">
        <f>SUM(F99:G99)</f>
        <v>49805</v>
      </c>
      <c r="I99" s="49">
        <f>F99-C99</f>
        <v>0</v>
      </c>
      <c r="J99" s="49">
        <v>100</v>
      </c>
      <c r="K99" s="49">
        <f>I99+J99</f>
        <v>100</v>
      </c>
      <c r="L99" s="59"/>
    </row>
    <row r="100" spans="1:12" ht="15">
      <c r="A100" s="4" t="s">
        <v>405</v>
      </c>
      <c r="B100" s="30" t="s">
        <v>175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9"/>
    </row>
    <row r="101" spans="1:12" ht="38.25">
      <c r="A101" s="56" t="s">
        <v>253</v>
      </c>
      <c r="B101" s="65" t="str">
        <f>B65</f>
        <v>питома вага придбаного обладнання до запланованої кількості</v>
      </c>
      <c r="C101" s="56"/>
      <c r="D101" s="56"/>
      <c r="E101" s="4">
        <f>SUM(C101:D101)</f>
        <v>0</v>
      </c>
      <c r="F101" s="56"/>
      <c r="G101" s="56">
        <f>G65</f>
        <v>100</v>
      </c>
      <c r="H101" s="4">
        <f>SUM(F101:G101)</f>
        <v>100</v>
      </c>
      <c r="I101" s="49">
        <f>F101-C101</f>
        <v>0</v>
      </c>
      <c r="J101" s="49">
        <v>100</v>
      </c>
      <c r="K101" s="49">
        <f>I101+J101</f>
        <v>100</v>
      </c>
      <c r="L101" s="59"/>
    </row>
    <row r="102" spans="1:12" ht="15">
      <c r="A102" s="211" t="s">
        <v>664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3"/>
      <c r="L102" s="59"/>
    </row>
    <row r="103" spans="1:12" ht="76.5" hidden="1" outlineLevel="1">
      <c r="A103" s="56" t="s">
        <v>253</v>
      </c>
      <c r="B103" s="77" t="str">
        <f>A68</f>
        <v>Поліпшення обслуговування та експлуатації системи моніторингу стану навколишнього середовища</v>
      </c>
      <c r="C103" s="63">
        <v>0</v>
      </c>
      <c r="D103" s="63">
        <v>0</v>
      </c>
      <c r="E103" s="49">
        <f>SUM(C103:D103)</f>
        <v>0</v>
      </c>
      <c r="F103" s="63">
        <v>0</v>
      </c>
      <c r="G103" s="63">
        <f>G24</f>
        <v>0</v>
      </c>
      <c r="H103" s="49">
        <f>SUM(F103:G103)</f>
        <v>0</v>
      </c>
      <c r="I103" s="104">
        <f>F103-C103</f>
        <v>0</v>
      </c>
      <c r="J103" s="104">
        <f>G103-D103</f>
        <v>0</v>
      </c>
      <c r="K103" s="104">
        <f>I103+J103</f>
        <v>0</v>
      </c>
      <c r="L103" s="59"/>
    </row>
    <row r="104" spans="1:12" ht="30" customHeight="1" hidden="1" outlineLevel="1">
      <c r="A104" s="222" t="s">
        <v>170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4"/>
      <c r="L104" s="59"/>
    </row>
    <row r="105" spans="1:12" ht="15" hidden="1" outlineLevel="1">
      <c r="A105" s="56" t="s">
        <v>251</v>
      </c>
      <c r="B105" s="77" t="s">
        <v>285</v>
      </c>
      <c r="C105" s="56" t="s">
        <v>253</v>
      </c>
      <c r="D105" s="56" t="s">
        <v>253</v>
      </c>
      <c r="E105" s="56" t="s">
        <v>253</v>
      </c>
      <c r="F105" s="56" t="s">
        <v>253</v>
      </c>
      <c r="G105" s="56" t="s">
        <v>253</v>
      </c>
      <c r="H105" s="56" t="s">
        <v>253</v>
      </c>
      <c r="I105" s="56" t="s">
        <v>253</v>
      </c>
      <c r="J105" s="56" t="s">
        <v>253</v>
      </c>
      <c r="K105" s="56" t="s">
        <v>253</v>
      </c>
      <c r="L105" s="59"/>
    </row>
    <row r="106" spans="1:12" ht="25.5" hidden="1" outlineLevel="1">
      <c r="A106" s="56" t="s">
        <v>253</v>
      </c>
      <c r="B106" s="65" t="str">
        <f>B70</f>
        <v>обсяг видатків на придбання обладнання</v>
      </c>
      <c r="C106" s="56"/>
      <c r="D106" s="56"/>
      <c r="E106" s="4">
        <f>SUM(C106:D106)</f>
        <v>0</v>
      </c>
      <c r="F106" s="56"/>
      <c r="G106" s="56">
        <f>G70</f>
        <v>11400</v>
      </c>
      <c r="H106" s="4">
        <f>SUM(F106:G106)</f>
        <v>11400</v>
      </c>
      <c r="I106" s="102">
        <f>F109-C109</f>
        <v>0</v>
      </c>
      <c r="J106" s="104">
        <f>G109-D109</f>
        <v>0</v>
      </c>
      <c r="K106" s="102">
        <f>I106+J106</f>
        <v>0</v>
      </c>
      <c r="L106" s="59"/>
    </row>
    <row r="107" spans="1:12" ht="15" hidden="1" outlineLevel="1">
      <c r="A107" s="56" t="s">
        <v>267</v>
      </c>
      <c r="B107" s="77" t="s">
        <v>287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9"/>
    </row>
    <row r="108" spans="1:12" ht="33" customHeight="1" hidden="1" outlineLevel="1">
      <c r="A108" s="56" t="s">
        <v>253</v>
      </c>
      <c r="B108" s="65" t="str">
        <f>B73</f>
        <v>кількість обладнання, яке планується придбати, од.</v>
      </c>
      <c r="C108" s="56"/>
      <c r="D108" s="56"/>
      <c r="E108" s="4">
        <f>SUM(C108:D108)</f>
        <v>0</v>
      </c>
      <c r="F108" s="56"/>
      <c r="G108" s="56">
        <f>G73</f>
        <v>1</v>
      </c>
      <c r="H108" s="4">
        <f>SUM(F108:G108)</f>
        <v>1</v>
      </c>
      <c r="I108" s="102">
        <f>F111-C111</f>
        <v>0</v>
      </c>
      <c r="J108" s="104">
        <f>G111-D111</f>
        <v>0</v>
      </c>
      <c r="K108" s="102">
        <f>I108+J108</f>
        <v>0</v>
      </c>
      <c r="L108" s="59"/>
    </row>
    <row r="109" spans="1:12" ht="15" hidden="1" outlineLevel="1">
      <c r="A109" s="56" t="s">
        <v>278</v>
      </c>
      <c r="B109" s="77" t="s">
        <v>288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9"/>
    </row>
    <row r="110" spans="1:12" ht="38.25" hidden="1" outlineLevel="1">
      <c r="A110" s="56" t="s">
        <v>253</v>
      </c>
      <c r="B110" s="65" t="str">
        <f>B76</f>
        <v>середні витрати на придбання 1 одиниці обладнання</v>
      </c>
      <c r="C110" s="56"/>
      <c r="D110" s="56"/>
      <c r="E110" s="4">
        <f>SUM(C110:D110)</f>
        <v>0</v>
      </c>
      <c r="F110" s="56"/>
      <c r="G110" s="56">
        <f>G76</f>
        <v>11400</v>
      </c>
      <c r="H110" s="4">
        <f>SUM(F110:G110)</f>
        <v>11400</v>
      </c>
      <c r="I110" s="102">
        <f>F113-C113</f>
        <v>0</v>
      </c>
      <c r="J110" s="104">
        <f>G113-D113</f>
        <v>0</v>
      </c>
      <c r="K110" s="102">
        <f>I110+J110</f>
        <v>0</v>
      </c>
      <c r="L110" s="59"/>
    </row>
    <row r="111" spans="1:12" ht="15" hidden="1" outlineLevel="1">
      <c r="A111" s="4" t="s">
        <v>174</v>
      </c>
      <c r="B111" s="30" t="s">
        <v>175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9"/>
    </row>
    <row r="112" spans="1:12" ht="38.25" hidden="1" outlineLevel="1">
      <c r="A112" s="56" t="s">
        <v>253</v>
      </c>
      <c r="B112" s="65" t="str">
        <f>B79</f>
        <v>питомага вага придбаного обладнання до запланованої кількості, %</v>
      </c>
      <c r="C112" s="56"/>
      <c r="D112" s="56"/>
      <c r="E112" s="4">
        <f>SUM(C112:D112)</f>
        <v>0</v>
      </c>
      <c r="F112" s="56"/>
      <c r="G112" s="56">
        <f>G79</f>
        <v>50</v>
      </c>
      <c r="H112" s="4">
        <f>SUM(F112:G112)</f>
        <v>50</v>
      </c>
      <c r="I112" s="102">
        <f>F115-C115</f>
        <v>0</v>
      </c>
      <c r="J112" s="104">
        <f>G115-D115</f>
        <v>0</v>
      </c>
      <c r="K112" s="102">
        <f>I112+J112</f>
        <v>0</v>
      </c>
      <c r="L112" s="59"/>
    </row>
    <row r="113" spans="1:12" ht="15" hidden="1" outlineLevel="1">
      <c r="A113" s="211" t="s">
        <v>171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3"/>
      <c r="L113" s="59"/>
    </row>
    <row r="114" spans="1:11" ht="17.25" customHeight="1" collapsed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5.75">
      <c r="A115" s="198" t="s">
        <v>297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</row>
    <row r="116" spans="1:12" ht="72" hidden="1" outlineLevel="1">
      <c r="A116" s="19" t="s">
        <v>298</v>
      </c>
      <c r="B116" s="19" t="s">
        <v>299</v>
      </c>
      <c r="C116" s="19" t="s">
        <v>300</v>
      </c>
      <c r="D116" s="19" t="s">
        <v>301</v>
      </c>
      <c r="E116" s="19" t="s">
        <v>302</v>
      </c>
      <c r="F116" s="19" t="s">
        <v>303</v>
      </c>
      <c r="G116" s="19" t="s">
        <v>304</v>
      </c>
      <c r="H116" s="19" t="s">
        <v>305</v>
      </c>
      <c r="I116" s="16"/>
      <c r="J116" s="16"/>
      <c r="K116" s="16"/>
      <c r="L116" s="16"/>
    </row>
    <row r="117" spans="1:12" ht="15" hidden="1" outlineLevel="1">
      <c r="A117" s="19">
        <v>1</v>
      </c>
      <c r="B117" s="19">
        <v>2</v>
      </c>
      <c r="C117" s="19">
        <v>3</v>
      </c>
      <c r="D117" s="19">
        <v>4</v>
      </c>
      <c r="E117" s="19">
        <v>5</v>
      </c>
      <c r="F117" s="19" t="s">
        <v>306</v>
      </c>
      <c r="G117" s="19">
        <v>7</v>
      </c>
      <c r="H117" s="19" t="s">
        <v>307</v>
      </c>
      <c r="I117" s="16"/>
      <c r="J117" s="16"/>
      <c r="K117" s="16"/>
      <c r="L117" s="16"/>
    </row>
    <row r="118" spans="1:12" ht="15" hidden="1" outlineLevel="1">
      <c r="A118" s="188" t="s">
        <v>308</v>
      </c>
      <c r="B118" s="20" t="s">
        <v>309</v>
      </c>
      <c r="C118" s="188" t="s">
        <v>311</v>
      </c>
      <c r="D118" s="182"/>
      <c r="E118" s="182"/>
      <c r="F118" s="182"/>
      <c r="G118" s="188" t="s">
        <v>311</v>
      </c>
      <c r="H118" s="188" t="s">
        <v>311</v>
      </c>
      <c r="I118" s="16"/>
      <c r="J118" s="16"/>
      <c r="K118" s="16"/>
      <c r="L118" s="16"/>
    </row>
    <row r="119" spans="1:12" ht="15" hidden="1" outlineLevel="1">
      <c r="A119" s="189"/>
      <c r="B119" s="21" t="s">
        <v>310</v>
      </c>
      <c r="C119" s="189"/>
      <c r="D119" s="183"/>
      <c r="E119" s="183"/>
      <c r="F119" s="183"/>
      <c r="G119" s="189"/>
      <c r="H119" s="189"/>
      <c r="I119" s="16"/>
      <c r="J119" s="16"/>
      <c r="K119" s="16"/>
      <c r="L119" s="16"/>
    </row>
    <row r="120" spans="1:12" ht="24" hidden="1" outlineLevel="1">
      <c r="A120" s="19"/>
      <c r="B120" s="22" t="s">
        <v>312</v>
      </c>
      <c r="C120" s="19" t="s">
        <v>311</v>
      </c>
      <c r="D120" s="22"/>
      <c r="E120" s="22"/>
      <c r="F120" s="22"/>
      <c r="G120" s="19" t="s">
        <v>311</v>
      </c>
      <c r="H120" s="19" t="s">
        <v>311</v>
      </c>
      <c r="I120" s="16"/>
      <c r="J120" s="16"/>
      <c r="K120" s="16"/>
      <c r="L120" s="16"/>
    </row>
    <row r="121" spans="1:12" ht="48" hidden="1" outlineLevel="1">
      <c r="A121" s="19"/>
      <c r="B121" s="22" t="s">
        <v>313</v>
      </c>
      <c r="C121" s="19" t="s">
        <v>311</v>
      </c>
      <c r="D121" s="22"/>
      <c r="E121" s="22"/>
      <c r="F121" s="22"/>
      <c r="G121" s="19" t="s">
        <v>311</v>
      </c>
      <c r="H121" s="19" t="s">
        <v>311</v>
      </c>
      <c r="I121" s="16"/>
      <c r="J121" s="16"/>
      <c r="K121" s="16"/>
      <c r="L121" s="16"/>
    </row>
    <row r="122" spans="1:12" ht="15" hidden="1" outlineLevel="1">
      <c r="A122" s="19"/>
      <c r="B122" s="22" t="s">
        <v>314</v>
      </c>
      <c r="C122" s="19" t="s">
        <v>311</v>
      </c>
      <c r="D122" s="22"/>
      <c r="E122" s="22"/>
      <c r="F122" s="22"/>
      <c r="G122" s="19" t="s">
        <v>311</v>
      </c>
      <c r="H122" s="19" t="s">
        <v>311</v>
      </c>
      <c r="I122" s="16"/>
      <c r="J122" s="16"/>
      <c r="K122" s="16"/>
      <c r="L122" s="16"/>
    </row>
    <row r="123" spans="1:12" ht="15" hidden="1" outlineLevel="1">
      <c r="A123" s="19"/>
      <c r="B123" s="22" t="s">
        <v>315</v>
      </c>
      <c r="C123" s="19" t="s">
        <v>311</v>
      </c>
      <c r="D123" s="22"/>
      <c r="E123" s="22"/>
      <c r="F123" s="22"/>
      <c r="G123" s="19" t="s">
        <v>311</v>
      </c>
      <c r="H123" s="19" t="s">
        <v>311</v>
      </c>
      <c r="I123" s="16"/>
      <c r="J123" s="16"/>
      <c r="K123" s="16"/>
      <c r="L123" s="16"/>
    </row>
    <row r="124" spans="1:12" ht="15" hidden="1" outlineLevel="1">
      <c r="A124" s="185" t="s">
        <v>316</v>
      </c>
      <c r="B124" s="186"/>
      <c r="C124" s="186"/>
      <c r="D124" s="186"/>
      <c r="E124" s="186"/>
      <c r="F124" s="186"/>
      <c r="G124" s="186"/>
      <c r="H124" s="187"/>
      <c r="I124" s="16"/>
      <c r="J124" s="16"/>
      <c r="K124" s="16"/>
      <c r="L124" s="16"/>
    </row>
    <row r="125" spans="1:12" ht="15" hidden="1" outlineLevel="1">
      <c r="A125" s="188" t="s">
        <v>317</v>
      </c>
      <c r="B125" s="20" t="s">
        <v>318</v>
      </c>
      <c r="C125" s="188" t="s">
        <v>311</v>
      </c>
      <c r="D125" s="182"/>
      <c r="E125" s="182"/>
      <c r="F125" s="182"/>
      <c r="G125" s="188" t="s">
        <v>311</v>
      </c>
      <c r="H125" s="188" t="s">
        <v>311</v>
      </c>
      <c r="I125" s="16"/>
      <c r="J125" s="16"/>
      <c r="K125" s="16"/>
      <c r="L125" s="16"/>
    </row>
    <row r="126" spans="1:12" ht="15" hidden="1" outlineLevel="1">
      <c r="A126" s="189"/>
      <c r="B126" s="21" t="s">
        <v>310</v>
      </c>
      <c r="C126" s="189"/>
      <c r="D126" s="183"/>
      <c r="E126" s="183"/>
      <c r="F126" s="183"/>
      <c r="G126" s="189"/>
      <c r="H126" s="189"/>
      <c r="I126" s="16"/>
      <c r="J126" s="16"/>
      <c r="K126" s="16"/>
      <c r="L126" s="16"/>
    </row>
    <row r="127" spans="1:12" ht="15" hidden="1" outlineLevel="1">
      <c r="A127" s="185" t="s">
        <v>491</v>
      </c>
      <c r="B127" s="186"/>
      <c r="C127" s="186"/>
      <c r="D127" s="186"/>
      <c r="E127" s="186"/>
      <c r="F127" s="186"/>
      <c r="G127" s="186"/>
      <c r="H127" s="187"/>
      <c r="I127" s="16"/>
      <c r="J127" s="16"/>
      <c r="K127" s="16"/>
      <c r="L127" s="16"/>
    </row>
    <row r="128" spans="1:12" ht="15" hidden="1" outlineLevel="1">
      <c r="A128" s="185" t="s">
        <v>492</v>
      </c>
      <c r="B128" s="186"/>
      <c r="C128" s="186"/>
      <c r="D128" s="186"/>
      <c r="E128" s="186"/>
      <c r="F128" s="186"/>
      <c r="G128" s="186"/>
      <c r="H128" s="187"/>
      <c r="I128" s="16"/>
      <c r="J128" s="16"/>
      <c r="K128" s="16"/>
      <c r="L128" s="16"/>
    </row>
    <row r="129" spans="1:12" ht="24" hidden="1" outlineLevel="1">
      <c r="A129" s="23">
        <v>1</v>
      </c>
      <c r="B129" s="24" t="s">
        <v>493</v>
      </c>
      <c r="C129" s="22"/>
      <c r="D129" s="22"/>
      <c r="E129" s="22"/>
      <c r="F129" s="22"/>
      <c r="G129" s="22"/>
      <c r="H129" s="22"/>
      <c r="I129" s="16"/>
      <c r="J129" s="16"/>
      <c r="K129" s="16"/>
      <c r="L129" s="16"/>
    </row>
    <row r="130" spans="1:12" ht="24" hidden="1" outlineLevel="1">
      <c r="A130" s="19"/>
      <c r="B130" s="25" t="s">
        <v>494</v>
      </c>
      <c r="C130" s="22"/>
      <c r="D130" s="22"/>
      <c r="E130" s="22"/>
      <c r="F130" s="22"/>
      <c r="G130" s="22"/>
      <c r="H130" s="22"/>
      <c r="I130" s="16"/>
      <c r="J130" s="16"/>
      <c r="K130" s="16"/>
      <c r="L130" s="16"/>
    </row>
    <row r="131" spans="1:12" ht="15" hidden="1" outlineLevel="1">
      <c r="A131" s="185" t="s">
        <v>495</v>
      </c>
      <c r="B131" s="186"/>
      <c r="C131" s="186"/>
      <c r="D131" s="186"/>
      <c r="E131" s="186"/>
      <c r="F131" s="186"/>
      <c r="G131" s="186"/>
      <c r="H131" s="187"/>
      <c r="I131" s="16"/>
      <c r="J131" s="16"/>
      <c r="K131" s="16"/>
      <c r="L131" s="16"/>
    </row>
    <row r="132" spans="1:12" ht="24" hidden="1" outlineLevel="1">
      <c r="A132" s="19"/>
      <c r="B132" s="22" t="s">
        <v>496</v>
      </c>
      <c r="C132" s="22"/>
      <c r="D132" s="22"/>
      <c r="E132" s="22"/>
      <c r="F132" s="22"/>
      <c r="G132" s="22"/>
      <c r="H132" s="22"/>
      <c r="I132" s="16"/>
      <c r="J132" s="16"/>
      <c r="K132" s="16"/>
      <c r="L132" s="16"/>
    </row>
    <row r="133" spans="1:12" ht="24" hidden="1" outlineLevel="1">
      <c r="A133" s="19"/>
      <c r="B133" s="22" t="s">
        <v>497</v>
      </c>
      <c r="C133" s="22"/>
      <c r="D133" s="22"/>
      <c r="E133" s="22"/>
      <c r="F133" s="22"/>
      <c r="G133" s="22"/>
      <c r="H133" s="22"/>
      <c r="I133" s="16"/>
      <c r="J133" s="16"/>
      <c r="K133" s="16"/>
      <c r="L133" s="16"/>
    </row>
    <row r="134" spans="1:12" ht="15" hidden="1" outlineLevel="1">
      <c r="A134" s="19"/>
      <c r="B134" s="22" t="s">
        <v>498</v>
      </c>
      <c r="C134" s="22"/>
      <c r="D134" s="22"/>
      <c r="E134" s="22"/>
      <c r="F134" s="22"/>
      <c r="G134" s="22"/>
      <c r="H134" s="22"/>
      <c r="I134" s="16"/>
      <c r="J134" s="16"/>
      <c r="K134" s="16"/>
      <c r="L134" s="16"/>
    </row>
    <row r="135" spans="1:12" ht="24" hidden="1" outlineLevel="1">
      <c r="A135" s="19"/>
      <c r="B135" s="25" t="s">
        <v>606</v>
      </c>
      <c r="C135" s="22"/>
      <c r="D135" s="22"/>
      <c r="E135" s="22"/>
      <c r="F135" s="22"/>
      <c r="G135" s="22"/>
      <c r="H135" s="22"/>
      <c r="I135" s="16"/>
      <c r="J135" s="16"/>
      <c r="K135" s="16"/>
      <c r="L135" s="16"/>
    </row>
    <row r="136" spans="1:12" ht="15" hidden="1" outlineLevel="1">
      <c r="A136" s="185" t="s">
        <v>157</v>
      </c>
      <c r="B136" s="186"/>
      <c r="C136" s="186"/>
      <c r="D136" s="186"/>
      <c r="E136" s="186"/>
      <c r="F136" s="186"/>
      <c r="G136" s="186"/>
      <c r="H136" s="187"/>
      <c r="I136" s="16"/>
      <c r="J136" s="16"/>
      <c r="K136" s="16"/>
      <c r="L136" s="16"/>
    </row>
    <row r="137" spans="1:12" ht="24" hidden="1" outlineLevel="1">
      <c r="A137" s="19"/>
      <c r="B137" s="22" t="s">
        <v>496</v>
      </c>
      <c r="C137" s="22"/>
      <c r="D137" s="22"/>
      <c r="E137" s="22"/>
      <c r="F137" s="22"/>
      <c r="G137" s="22"/>
      <c r="H137" s="22"/>
      <c r="I137" s="16"/>
      <c r="J137" s="16"/>
      <c r="K137" s="16"/>
      <c r="L137" s="16"/>
    </row>
    <row r="138" spans="1:12" ht="24" hidden="1" outlineLevel="1">
      <c r="A138" s="19"/>
      <c r="B138" s="22" t="s">
        <v>497</v>
      </c>
      <c r="C138" s="22"/>
      <c r="D138" s="22"/>
      <c r="E138" s="22"/>
      <c r="F138" s="22"/>
      <c r="G138" s="22"/>
      <c r="H138" s="22"/>
      <c r="I138" s="16"/>
      <c r="J138" s="16"/>
      <c r="K138" s="16"/>
      <c r="L138" s="16"/>
    </row>
    <row r="139" spans="1:12" ht="15" hidden="1" outlineLevel="1">
      <c r="A139" s="19"/>
      <c r="B139" s="22" t="s">
        <v>498</v>
      </c>
      <c r="C139" s="22"/>
      <c r="D139" s="22"/>
      <c r="E139" s="22"/>
      <c r="F139" s="22"/>
      <c r="G139" s="22"/>
      <c r="H139" s="22"/>
      <c r="I139" s="16"/>
      <c r="J139" s="16"/>
      <c r="K139" s="16"/>
      <c r="L139" s="16"/>
    </row>
    <row r="140" spans="1:12" ht="36" hidden="1" outlineLevel="1">
      <c r="A140" s="23">
        <v>43498</v>
      </c>
      <c r="B140" s="24" t="s">
        <v>158</v>
      </c>
      <c r="C140" s="19" t="s">
        <v>311</v>
      </c>
      <c r="D140" s="19"/>
      <c r="E140" s="19"/>
      <c r="F140" s="19"/>
      <c r="G140" s="19" t="s">
        <v>311</v>
      </c>
      <c r="H140" s="19" t="s">
        <v>311</v>
      </c>
      <c r="I140" s="16"/>
      <c r="J140" s="16"/>
      <c r="K140" s="16"/>
      <c r="L140" s="16"/>
    </row>
    <row r="141" ht="3" customHeight="1" collapsed="1">
      <c r="A141" s="9"/>
    </row>
    <row r="142" spans="1:11" ht="15.75">
      <c r="A142" s="173" t="s">
        <v>159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1:12" ht="15.75" hidden="1" outlineLevel="1">
      <c r="A143" s="193" t="s">
        <v>160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6"/>
    </row>
    <row r="144" ht="3" customHeight="1" collapsed="1">
      <c r="A144" s="2"/>
    </row>
    <row r="145" spans="1:11" ht="15.75">
      <c r="A145" s="173" t="s">
        <v>161</v>
      </c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</row>
    <row r="146" spans="1:11" ht="15.75">
      <c r="A146" s="275" t="s">
        <v>393</v>
      </c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</row>
    <row r="147" ht="5.25" customHeight="1">
      <c r="A147" s="2"/>
    </row>
    <row r="148" spans="1:11" ht="44.25" customHeight="1">
      <c r="A148" s="173" t="s">
        <v>329</v>
      </c>
      <c r="B148" s="173"/>
      <c r="C148" s="272" t="s">
        <v>181</v>
      </c>
      <c r="D148" s="272"/>
      <c r="E148" s="272"/>
      <c r="F148" s="272"/>
      <c r="G148" s="272"/>
      <c r="H148" s="272"/>
      <c r="I148" s="272"/>
      <c r="J148" s="272"/>
      <c r="K148" s="272"/>
    </row>
    <row r="149" spans="1:11" ht="3" customHeight="1">
      <c r="A149" s="175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1:11" ht="32.25" customHeight="1">
      <c r="A150" s="174" t="s">
        <v>330</v>
      </c>
      <c r="B150" s="174"/>
      <c r="C150" s="266" t="s">
        <v>690</v>
      </c>
      <c r="D150" s="266"/>
      <c r="E150" s="266"/>
      <c r="F150" s="266"/>
      <c r="G150" s="266"/>
      <c r="H150" s="266"/>
      <c r="I150" s="266"/>
      <c r="J150" s="266"/>
      <c r="K150" s="266"/>
    </row>
    <row r="151" spans="1:11" ht="2.25" customHeight="1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30" customHeight="1">
      <c r="A152" s="174" t="s">
        <v>331</v>
      </c>
      <c r="B152" s="174"/>
      <c r="C152" s="266" t="s">
        <v>689</v>
      </c>
      <c r="D152" s="266"/>
      <c r="E152" s="266"/>
      <c r="F152" s="266"/>
      <c r="G152" s="266"/>
      <c r="H152" s="266"/>
      <c r="I152" s="266"/>
      <c r="J152" s="266"/>
      <c r="K152" s="266"/>
    </row>
    <row r="153" spans="1:12" ht="4.5" customHeight="1">
      <c r="A153" s="11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</row>
    <row r="154" spans="1:11" ht="32.25" customHeight="1">
      <c r="A154" s="174" t="s">
        <v>183</v>
      </c>
      <c r="B154" s="174"/>
      <c r="C154" s="266" t="s">
        <v>407</v>
      </c>
      <c r="D154" s="266"/>
      <c r="E154" s="266"/>
      <c r="F154" s="266"/>
      <c r="G154" s="266"/>
      <c r="H154" s="266"/>
      <c r="I154" s="266"/>
      <c r="J154" s="266"/>
      <c r="K154" s="266"/>
    </row>
    <row r="155" spans="1:11" ht="15.7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</row>
    <row r="156" spans="1:11" ht="15.75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33.75" customHeight="1">
      <c r="A157" s="317" t="str">
        <f>'1218110'!A147</f>
        <v>Начальник відділу планування та економічного аналізу</v>
      </c>
      <c r="B157" s="317"/>
      <c r="C157" s="197" t="s">
        <v>385</v>
      </c>
      <c r="D157" s="197"/>
      <c r="E157" s="197"/>
      <c r="F157" s="197"/>
      <c r="G157" s="57"/>
      <c r="H157" s="57"/>
      <c r="I157" s="195" t="str">
        <f>'1218110'!I147:K147</f>
        <v>Олена ЄРЬОМЕНКО</v>
      </c>
      <c r="J157" s="195"/>
      <c r="K157" s="195"/>
    </row>
    <row r="158" spans="1:11" ht="15.75">
      <c r="A158" s="1"/>
      <c r="B158" s="35"/>
      <c r="C158" s="194" t="s">
        <v>386</v>
      </c>
      <c r="D158" s="194"/>
      <c r="E158" s="194"/>
      <c r="F158" s="194"/>
      <c r="G158" s="1"/>
      <c r="H158" s="1"/>
      <c r="I158" s="1"/>
      <c r="J158" s="171" t="s">
        <v>387</v>
      </c>
      <c r="K158" s="171"/>
    </row>
  </sheetData>
  <sheetProtection/>
  <mergeCells count="159">
    <mergeCell ref="A157:B157"/>
    <mergeCell ref="A124:H124"/>
    <mergeCell ref="A125:A126"/>
    <mergeCell ref="C125:C126"/>
    <mergeCell ref="D125:D126"/>
    <mergeCell ref="E125:E126"/>
    <mergeCell ref="F125:F126"/>
    <mergeCell ref="G125:G126"/>
    <mergeCell ref="H125:H126"/>
    <mergeCell ref="A84:K84"/>
    <mergeCell ref="I86:K86"/>
    <mergeCell ref="A102:K102"/>
    <mergeCell ref="A90:K90"/>
    <mergeCell ref="A93:K93"/>
    <mergeCell ref="A77:K77"/>
    <mergeCell ref="A80:K80"/>
    <mergeCell ref="A81:K81"/>
    <mergeCell ref="A82:K82"/>
    <mergeCell ref="A67:K67"/>
    <mergeCell ref="A68:K68"/>
    <mergeCell ref="A71:K71"/>
    <mergeCell ref="A74:K74"/>
    <mergeCell ref="A55:K55"/>
    <mergeCell ref="A59:K59"/>
    <mergeCell ref="A63:K63"/>
    <mergeCell ref="A66:K66"/>
    <mergeCell ref="C50:E50"/>
    <mergeCell ref="F50:H50"/>
    <mergeCell ref="I50:K50"/>
    <mergeCell ref="A52:K52"/>
    <mergeCell ref="A28:K28"/>
    <mergeCell ref="B29:D29"/>
    <mergeCell ref="E29:F29"/>
    <mergeCell ref="G29:I29"/>
    <mergeCell ref="J29:K29"/>
    <mergeCell ref="G30:I30"/>
    <mergeCell ref="A20:K20"/>
    <mergeCell ref="A23:K23"/>
    <mergeCell ref="A25:K25"/>
    <mergeCell ref="A27:K27"/>
    <mergeCell ref="A13:K13"/>
    <mergeCell ref="A14:K14"/>
    <mergeCell ref="A15:K15"/>
    <mergeCell ref="A17:A18"/>
    <mergeCell ref="B17:B18"/>
    <mergeCell ref="C17:E17"/>
    <mergeCell ref="F17:H17"/>
    <mergeCell ref="I17:K17"/>
    <mergeCell ref="A9:K9"/>
    <mergeCell ref="A10:K10"/>
    <mergeCell ref="A11:K11"/>
    <mergeCell ref="A12:K12"/>
    <mergeCell ref="A5:K5"/>
    <mergeCell ref="A6:K6"/>
    <mergeCell ref="A7:K7"/>
    <mergeCell ref="A8:K8"/>
    <mergeCell ref="I1:K1"/>
    <mergeCell ref="I2:K2"/>
    <mergeCell ref="A3:K3"/>
    <mergeCell ref="A4:K4"/>
    <mergeCell ref="J30:K30"/>
    <mergeCell ref="B31:D31"/>
    <mergeCell ref="E31:F31"/>
    <mergeCell ref="G31:I31"/>
    <mergeCell ref="J31:K31"/>
    <mergeCell ref="B30:D30"/>
    <mergeCell ref="E30:F30"/>
    <mergeCell ref="B32:D32"/>
    <mergeCell ref="E32:F32"/>
    <mergeCell ref="G32:I32"/>
    <mergeCell ref="J32:K32"/>
    <mergeCell ref="B33:D33"/>
    <mergeCell ref="E33:F33"/>
    <mergeCell ref="G33:I33"/>
    <mergeCell ref="J33:K33"/>
    <mergeCell ref="A34:K34"/>
    <mergeCell ref="B35:D35"/>
    <mergeCell ref="E35:F35"/>
    <mergeCell ref="G35:I35"/>
    <mergeCell ref="J35:K35"/>
    <mergeCell ref="B36:D36"/>
    <mergeCell ref="E36:F36"/>
    <mergeCell ref="G36:I36"/>
    <mergeCell ref="J36:K36"/>
    <mergeCell ref="B37:D37"/>
    <mergeCell ref="E37:F37"/>
    <mergeCell ref="G37:I37"/>
    <mergeCell ref="J37:K37"/>
    <mergeCell ref="B38:D38"/>
    <mergeCell ref="E38:F38"/>
    <mergeCell ref="G38:I38"/>
    <mergeCell ref="J38:K38"/>
    <mergeCell ref="B39:D39"/>
    <mergeCell ref="E39:F39"/>
    <mergeCell ref="G39:I39"/>
    <mergeCell ref="J39:K39"/>
    <mergeCell ref="B40:D40"/>
    <mergeCell ref="E40:F40"/>
    <mergeCell ref="G40:I40"/>
    <mergeCell ref="J40:K40"/>
    <mergeCell ref="A41:K41"/>
    <mergeCell ref="B42:D42"/>
    <mergeCell ref="E42:F42"/>
    <mergeCell ref="G42:I42"/>
    <mergeCell ref="J42:K42"/>
    <mergeCell ref="B43:D43"/>
    <mergeCell ref="E43:F43"/>
    <mergeCell ref="G43:I43"/>
    <mergeCell ref="J43:K43"/>
    <mergeCell ref="B44:D44"/>
    <mergeCell ref="E44:F44"/>
    <mergeCell ref="G44:I44"/>
    <mergeCell ref="J44:K44"/>
    <mergeCell ref="B45:D45"/>
    <mergeCell ref="E45:F45"/>
    <mergeCell ref="G45:I45"/>
    <mergeCell ref="J45:K45"/>
    <mergeCell ref="A46:K46"/>
    <mergeCell ref="A86:A88"/>
    <mergeCell ref="B86:B88"/>
    <mergeCell ref="C86:E87"/>
    <mergeCell ref="F86:H87"/>
    <mergeCell ref="I87:K87"/>
    <mergeCell ref="A48:K48"/>
    <mergeCell ref="A49:K49"/>
    <mergeCell ref="A50:A51"/>
    <mergeCell ref="B50:B51"/>
    <mergeCell ref="A104:K104"/>
    <mergeCell ref="A113:K113"/>
    <mergeCell ref="A115:K115"/>
    <mergeCell ref="A118:A119"/>
    <mergeCell ref="C118:C119"/>
    <mergeCell ref="D118:D119"/>
    <mergeCell ref="E118:E119"/>
    <mergeCell ref="F118:F119"/>
    <mergeCell ref="G118:G119"/>
    <mergeCell ref="H118:H119"/>
    <mergeCell ref="A127:H127"/>
    <mergeCell ref="A128:H128"/>
    <mergeCell ref="A143:K143"/>
    <mergeCell ref="A131:H131"/>
    <mergeCell ref="A136:H136"/>
    <mergeCell ref="A142:K142"/>
    <mergeCell ref="A145:K145"/>
    <mergeCell ref="A146:K146"/>
    <mergeCell ref="A148:B148"/>
    <mergeCell ref="C148:K148"/>
    <mergeCell ref="A149:K149"/>
    <mergeCell ref="A150:B150"/>
    <mergeCell ref="C150:K150"/>
    <mergeCell ref="C157:F157"/>
    <mergeCell ref="I157:K157"/>
    <mergeCell ref="C158:F158"/>
    <mergeCell ref="A152:B152"/>
    <mergeCell ref="C152:K152"/>
    <mergeCell ref="B153:L153"/>
    <mergeCell ref="A154:B154"/>
    <mergeCell ref="C154:K154"/>
    <mergeCell ref="A155:K155"/>
  </mergeCells>
  <printOptions/>
  <pageMargins left="0.5905511811023623" right="0.1968503937007874" top="0.3937007874015748" bottom="0.3937007874015748" header="0.5118110236220472" footer="0.5118110236220472"/>
  <pageSetup fitToHeight="1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158"/>
  <sheetViews>
    <sheetView zoomScalePageLayoutView="0" workbookViewId="0" topLeftCell="A63">
      <selection activeCell="I89" sqref="I89:K89"/>
    </sheetView>
  </sheetViews>
  <sheetFormatPr defaultColWidth="9.140625" defaultRowHeight="15" outlineLevelRow="1"/>
  <cols>
    <col min="2" max="2" width="31.421875" style="0" customWidth="1"/>
    <col min="4" max="4" width="11.8515625" style="0" customWidth="1"/>
    <col min="7" max="7" width="11.57421875" style="0" customWidth="1"/>
    <col min="8" max="8" width="8.8515625" style="0" customWidth="1"/>
    <col min="9" max="9" width="10.00390625" style="0" bestFit="1" customWidth="1"/>
    <col min="10" max="10" width="11.28125" style="0" customWidth="1"/>
    <col min="11" max="11" width="9.28125" style="0" customWidth="1"/>
  </cols>
  <sheetData>
    <row r="1" spans="2:11" ht="15.75">
      <c r="B1" s="1"/>
      <c r="C1" s="1"/>
      <c r="D1" s="1"/>
      <c r="E1" s="1"/>
      <c r="F1" s="1"/>
      <c r="G1" s="190" t="s">
        <v>235</v>
      </c>
      <c r="H1" s="190"/>
      <c r="I1" s="190"/>
      <c r="J1" s="190"/>
      <c r="K1" s="190"/>
    </row>
    <row r="2" spans="2:11" ht="23.25" customHeight="1">
      <c r="B2" s="1"/>
      <c r="C2" s="1"/>
      <c r="D2" s="1"/>
      <c r="E2" s="1"/>
      <c r="F2" s="1"/>
      <c r="G2" s="190" t="s">
        <v>236</v>
      </c>
      <c r="H2" s="190"/>
      <c r="I2" s="190"/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5.75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44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428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3" ht="7.5" customHeigh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46"/>
      <c r="M13" s="46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12" t="s">
        <v>162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79800</v>
      </c>
      <c r="D19" s="4">
        <f>D22+D24</f>
        <v>0</v>
      </c>
      <c r="E19" s="4">
        <f>C19+D19</f>
        <v>79800</v>
      </c>
      <c r="F19" s="4">
        <v>79800</v>
      </c>
      <c r="G19" s="4">
        <f>G22+G24</f>
        <v>0</v>
      </c>
      <c r="H19" s="4">
        <f>F19+G19</f>
        <v>79800</v>
      </c>
      <c r="I19" s="4">
        <f>I22+I24</f>
        <v>0</v>
      </c>
      <c r="J19" s="6">
        <f>J22+J24</f>
        <v>0</v>
      </c>
      <c r="K19" s="6">
        <f>K22+K24</f>
        <v>0</v>
      </c>
    </row>
    <row r="20" spans="1:11" ht="15">
      <c r="A20" s="234" t="s">
        <v>177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6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63.75">
      <c r="A22" s="26" t="s">
        <v>164</v>
      </c>
      <c r="B22" s="5" t="s">
        <v>388</v>
      </c>
      <c r="C22" s="4">
        <v>79800</v>
      </c>
      <c r="D22" s="4">
        <v>0</v>
      </c>
      <c r="E22" s="4">
        <f>C22+D22</f>
        <v>79800</v>
      </c>
      <c r="F22" s="4">
        <v>79800</v>
      </c>
      <c r="G22" s="4">
        <v>0</v>
      </c>
      <c r="H22" s="4">
        <f>F22+G22</f>
        <v>79800</v>
      </c>
      <c r="I22" s="4">
        <f>F22-C22</f>
        <v>0</v>
      </c>
      <c r="J22" s="4">
        <f>G22-D22</f>
        <v>0</v>
      </c>
      <c r="K22" s="4">
        <f>I22+J22</f>
        <v>0</v>
      </c>
    </row>
    <row r="23" spans="1:11" ht="15">
      <c r="A23" s="178" t="s">
        <v>177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</row>
    <row r="24" spans="1:11" ht="76.5" hidden="1" outlineLevel="1">
      <c r="A24" s="26" t="s">
        <v>165</v>
      </c>
      <c r="B24" s="5" t="s">
        <v>574</v>
      </c>
      <c r="C24" s="4"/>
      <c r="D24" s="4"/>
      <c r="E24" s="4">
        <f>C24+D24</f>
        <v>0</v>
      </c>
      <c r="F24" s="4"/>
      <c r="G24" s="4"/>
      <c r="H24" s="4">
        <f>F24+G24</f>
        <v>0</v>
      </c>
      <c r="I24" s="4">
        <f>F24-C24</f>
        <v>0</v>
      </c>
      <c r="J24" s="6">
        <f>G24-D24</f>
        <v>0</v>
      </c>
      <c r="K24" s="6">
        <f>I24+J24</f>
        <v>0</v>
      </c>
    </row>
    <row r="25" spans="1:11" ht="15" hidden="1" outlineLevel="1">
      <c r="A25" s="178" t="s">
        <v>177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80"/>
    </row>
    <row r="26" ht="15.75" collapsed="1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15.75" hidden="1" outlineLevel="1">
      <c r="A28" s="246" t="s">
        <v>258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38.25" hidden="1" outlineLevel="1">
      <c r="A29" s="17" t="s">
        <v>243</v>
      </c>
      <c r="B29" s="17" t="s">
        <v>244</v>
      </c>
      <c r="C29" s="17" t="s">
        <v>245</v>
      </c>
      <c r="D29" s="17" t="s">
        <v>246</v>
      </c>
      <c r="E29" s="17" t="s">
        <v>247</v>
      </c>
      <c r="F29" s="16"/>
      <c r="G29" s="16"/>
      <c r="H29" s="16"/>
      <c r="I29" s="16"/>
      <c r="J29" s="16"/>
      <c r="K29" s="16"/>
    </row>
    <row r="30" spans="1:11" ht="15" hidden="1" outlineLevel="1">
      <c r="A30" s="17" t="s">
        <v>251</v>
      </c>
      <c r="B30" s="18" t="s">
        <v>259</v>
      </c>
      <c r="C30" s="17" t="s">
        <v>260</v>
      </c>
      <c r="D30" s="17"/>
      <c r="E30" s="17" t="s">
        <v>260</v>
      </c>
      <c r="F30" s="16"/>
      <c r="G30" s="16"/>
      <c r="H30" s="16"/>
      <c r="I30" s="16"/>
      <c r="J30" s="16"/>
      <c r="K30" s="16"/>
    </row>
    <row r="31" spans="1:11" ht="15" hidden="1" outlineLevel="1">
      <c r="A31" s="17" t="s">
        <v>253</v>
      </c>
      <c r="B31" s="18" t="s">
        <v>261</v>
      </c>
      <c r="C31" s="17" t="s">
        <v>253</v>
      </c>
      <c r="D31" s="17"/>
      <c r="E31" s="17" t="s">
        <v>253</v>
      </c>
      <c r="F31" s="16"/>
      <c r="G31" s="16"/>
      <c r="H31" s="16"/>
      <c r="I31" s="16"/>
      <c r="J31" s="16"/>
      <c r="K31" s="16"/>
    </row>
    <row r="32" spans="1:11" ht="15" hidden="1" outlineLevel="1">
      <c r="A32" s="17" t="s">
        <v>255</v>
      </c>
      <c r="B32" s="18" t="s">
        <v>262</v>
      </c>
      <c r="C32" s="17" t="s">
        <v>260</v>
      </c>
      <c r="D32" s="17"/>
      <c r="E32" s="17" t="s">
        <v>260</v>
      </c>
      <c r="F32" s="16"/>
      <c r="G32" s="16"/>
      <c r="H32" s="16"/>
      <c r="I32" s="16"/>
      <c r="J32" s="16"/>
      <c r="K32" s="16"/>
    </row>
    <row r="33" spans="1:11" ht="15" hidden="1" outlineLevel="1">
      <c r="A33" s="17" t="s">
        <v>263</v>
      </c>
      <c r="B33" s="18" t="s">
        <v>264</v>
      </c>
      <c r="C33" s="17" t="s">
        <v>260</v>
      </c>
      <c r="D33" s="17"/>
      <c r="E33" s="17" t="s">
        <v>260</v>
      </c>
      <c r="F33" s="16"/>
      <c r="G33" s="16"/>
      <c r="H33" s="16"/>
      <c r="I33" s="16"/>
      <c r="J33" s="16"/>
      <c r="K33" s="16"/>
    </row>
    <row r="34" spans="1:11" ht="15" hidden="1" outlineLevel="1">
      <c r="A34" s="243" t="s">
        <v>266</v>
      </c>
      <c r="B34" s="244"/>
      <c r="C34" s="244"/>
      <c r="D34" s="244"/>
      <c r="E34" s="245"/>
      <c r="F34" s="16"/>
      <c r="G34" s="16"/>
      <c r="H34" s="16"/>
      <c r="I34" s="16"/>
      <c r="J34" s="16"/>
      <c r="K34" s="16"/>
    </row>
    <row r="35" spans="1:11" ht="15" hidden="1" outlineLevel="1">
      <c r="A35" s="17" t="s">
        <v>267</v>
      </c>
      <c r="B35" s="18" t="s">
        <v>268</v>
      </c>
      <c r="C35" s="19"/>
      <c r="D35" s="19"/>
      <c r="E35" s="17" t="s">
        <v>265</v>
      </c>
      <c r="F35" s="16"/>
      <c r="G35" s="16"/>
      <c r="H35" s="16"/>
      <c r="I35" s="16"/>
      <c r="J35" s="16"/>
      <c r="K35" s="16"/>
    </row>
    <row r="36" spans="1:11" ht="15" hidden="1" outlineLevel="1">
      <c r="A36" s="17" t="s">
        <v>253</v>
      </c>
      <c r="B36" s="18" t="s">
        <v>261</v>
      </c>
      <c r="C36" s="19"/>
      <c r="D36" s="19"/>
      <c r="E36" s="17" t="s">
        <v>253</v>
      </c>
      <c r="F36" s="16"/>
      <c r="G36" s="16"/>
      <c r="H36" s="16"/>
      <c r="I36" s="16"/>
      <c r="J36" s="16"/>
      <c r="K36" s="16"/>
    </row>
    <row r="37" spans="1:11" ht="15" hidden="1" outlineLevel="1">
      <c r="A37" s="17" t="s">
        <v>269</v>
      </c>
      <c r="B37" s="18" t="s">
        <v>270</v>
      </c>
      <c r="C37" s="19"/>
      <c r="D37" s="19"/>
      <c r="E37" s="17" t="s">
        <v>253</v>
      </c>
      <c r="F37" s="16"/>
      <c r="G37" s="16"/>
      <c r="H37" s="16"/>
      <c r="I37" s="16"/>
      <c r="J37" s="16"/>
      <c r="K37" s="16"/>
    </row>
    <row r="38" spans="1:11" ht="15" hidden="1" outlineLevel="1">
      <c r="A38" s="17" t="s">
        <v>271</v>
      </c>
      <c r="B38" s="18" t="s">
        <v>273</v>
      </c>
      <c r="C38" s="17"/>
      <c r="D38" s="17"/>
      <c r="E38" s="17" t="s">
        <v>253</v>
      </c>
      <c r="F38" s="16"/>
      <c r="G38" s="16"/>
      <c r="H38" s="16"/>
      <c r="I38" s="16"/>
      <c r="J38" s="16"/>
      <c r="K38" s="16"/>
    </row>
    <row r="39" spans="1:11" ht="15" hidden="1" outlineLevel="1">
      <c r="A39" s="17" t="s">
        <v>274</v>
      </c>
      <c r="B39" s="18" t="s">
        <v>275</v>
      </c>
      <c r="C39" s="17"/>
      <c r="D39" s="17"/>
      <c r="E39" s="17" t="s">
        <v>253</v>
      </c>
      <c r="F39" s="16"/>
      <c r="G39" s="16"/>
      <c r="H39" s="16"/>
      <c r="I39" s="16"/>
      <c r="J39" s="16"/>
      <c r="K39" s="16"/>
    </row>
    <row r="40" spans="1:11" ht="15" hidden="1" outlineLevel="1">
      <c r="A40" s="17" t="s">
        <v>276</v>
      </c>
      <c r="B40" s="18" t="s">
        <v>277</v>
      </c>
      <c r="C40" s="17"/>
      <c r="D40" s="17"/>
      <c r="E40" s="17" t="s">
        <v>253</v>
      </c>
      <c r="F40" s="16"/>
      <c r="G40" s="16"/>
      <c r="H40" s="16"/>
      <c r="I40" s="16"/>
      <c r="J40" s="16"/>
      <c r="K40" s="16"/>
    </row>
    <row r="41" spans="1:11" ht="15" hidden="1" outlineLevel="1">
      <c r="A41" s="247"/>
      <c r="B41" s="248"/>
      <c r="C41" s="248"/>
      <c r="D41" s="248"/>
      <c r="E41" s="249"/>
      <c r="F41" s="16"/>
      <c r="G41" s="16"/>
      <c r="H41" s="16"/>
      <c r="I41" s="16"/>
      <c r="J41" s="16"/>
      <c r="K41" s="16"/>
    </row>
    <row r="42" spans="1:11" ht="15" hidden="1" outlineLevel="1">
      <c r="A42" s="17" t="s">
        <v>278</v>
      </c>
      <c r="B42" s="18" t="s">
        <v>279</v>
      </c>
      <c r="C42" s="17" t="s">
        <v>260</v>
      </c>
      <c r="D42" s="17"/>
      <c r="E42" s="17" t="s">
        <v>253</v>
      </c>
      <c r="F42" s="16"/>
      <c r="G42" s="16"/>
      <c r="H42" s="16"/>
      <c r="I42" s="16"/>
      <c r="J42" s="16"/>
      <c r="K42" s="16"/>
    </row>
    <row r="43" spans="1:11" ht="15" hidden="1" outlineLevel="1">
      <c r="A43" s="17" t="s">
        <v>253</v>
      </c>
      <c r="B43" s="18" t="s">
        <v>261</v>
      </c>
      <c r="C43" s="17" t="s">
        <v>253</v>
      </c>
      <c r="D43" s="17"/>
      <c r="E43" s="17" t="s">
        <v>253</v>
      </c>
      <c r="F43" s="16"/>
      <c r="G43" s="16"/>
      <c r="H43" s="16"/>
      <c r="I43" s="16"/>
      <c r="J43" s="16"/>
      <c r="K43" s="16"/>
    </row>
    <row r="44" spans="1:11" ht="15" hidden="1" outlineLevel="1">
      <c r="A44" s="17" t="s">
        <v>280</v>
      </c>
      <c r="B44" s="18" t="s">
        <v>262</v>
      </c>
      <c r="C44" s="17" t="s">
        <v>260</v>
      </c>
      <c r="D44" s="17"/>
      <c r="E44" s="17" t="s">
        <v>253</v>
      </c>
      <c r="F44" s="16"/>
      <c r="G44" s="16"/>
      <c r="H44" s="16"/>
      <c r="I44" s="16"/>
      <c r="J44" s="16"/>
      <c r="K44" s="16"/>
    </row>
    <row r="45" spans="1:11" ht="15" hidden="1" outlineLevel="1">
      <c r="A45" s="17" t="s">
        <v>281</v>
      </c>
      <c r="B45" s="18" t="s">
        <v>264</v>
      </c>
      <c r="C45" s="17" t="s">
        <v>260</v>
      </c>
      <c r="D45" s="17" t="s">
        <v>253</v>
      </c>
      <c r="E45" s="17" t="s">
        <v>253</v>
      </c>
      <c r="F45" s="16"/>
      <c r="G45" s="16"/>
      <c r="H45" s="16"/>
      <c r="I45" s="16"/>
      <c r="J45" s="16"/>
      <c r="K45" s="16"/>
    </row>
    <row r="46" spans="1:11" ht="15" hidden="1" outlineLevel="1">
      <c r="A46" s="243" t="s">
        <v>266</v>
      </c>
      <c r="B46" s="244"/>
      <c r="C46" s="244"/>
      <c r="D46" s="244"/>
      <c r="E46" s="245"/>
      <c r="F46" s="16"/>
      <c r="G46" s="16"/>
      <c r="H46" s="16"/>
      <c r="I46" s="16"/>
      <c r="J46" s="16"/>
      <c r="K46" s="16"/>
    </row>
    <row r="47" ht="6.75" customHeight="1" collapsed="1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258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7.7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5">
      <c r="A52" s="239" t="s">
        <v>397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2.75" customHeight="1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15" hidden="1" outlineLevel="1">
      <c r="A54" s="4"/>
      <c r="B54" s="5" t="s">
        <v>169</v>
      </c>
      <c r="C54" s="4">
        <v>79800</v>
      </c>
      <c r="D54" s="4">
        <v>0</v>
      </c>
      <c r="E54" s="4">
        <f>C54+D54</f>
        <v>79800</v>
      </c>
      <c r="F54" s="4">
        <v>79800</v>
      </c>
      <c r="G54" s="4">
        <v>0</v>
      </c>
      <c r="H54" s="4">
        <f>F54+G54</f>
        <v>79800</v>
      </c>
      <c r="I54" s="4">
        <f>F54-C54</f>
        <v>0</v>
      </c>
      <c r="J54" s="4">
        <v>0</v>
      </c>
      <c r="K54" s="4">
        <f>I54+J54</f>
        <v>0</v>
      </c>
    </row>
    <row r="55" spans="1:11" ht="15" collapsed="1">
      <c r="A55" s="4" t="s">
        <v>253</v>
      </c>
      <c r="B55" s="5" t="s">
        <v>389</v>
      </c>
      <c r="C55" s="4">
        <v>202</v>
      </c>
      <c r="D55" s="4">
        <v>0</v>
      </c>
      <c r="E55" s="4">
        <f>C55+D55</f>
        <v>202</v>
      </c>
      <c r="F55" s="4">
        <v>202</v>
      </c>
      <c r="G55" s="4">
        <v>0</v>
      </c>
      <c r="H55" s="4">
        <f>F55+G55</f>
        <v>202</v>
      </c>
      <c r="I55" s="4">
        <f>F55-C55</f>
        <v>0</v>
      </c>
      <c r="J55" s="4">
        <v>0</v>
      </c>
      <c r="K55" s="4">
        <f>I55+J55</f>
        <v>0</v>
      </c>
    </row>
    <row r="56" spans="1:11" ht="15" customHeight="1">
      <c r="A56" s="215" t="s">
        <v>148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7"/>
    </row>
    <row r="57" spans="1:11" ht="11.25" customHeight="1">
      <c r="A57" s="4" t="s">
        <v>267</v>
      </c>
      <c r="B57" s="27" t="s">
        <v>287</v>
      </c>
      <c r="C57" s="4" t="s">
        <v>253</v>
      </c>
      <c r="D57" s="4" t="s">
        <v>253</v>
      </c>
      <c r="E57" s="4" t="s">
        <v>253</v>
      </c>
      <c r="F57" s="4" t="s">
        <v>253</v>
      </c>
      <c r="G57" s="4" t="s">
        <v>253</v>
      </c>
      <c r="H57" s="4" t="s">
        <v>253</v>
      </c>
      <c r="I57" s="4" t="s">
        <v>253</v>
      </c>
      <c r="J57" s="4" t="s">
        <v>253</v>
      </c>
      <c r="K57" s="4" t="s">
        <v>253</v>
      </c>
    </row>
    <row r="58" spans="1:11" ht="25.5">
      <c r="A58" s="4"/>
      <c r="B58" s="5" t="s">
        <v>390</v>
      </c>
      <c r="C58" s="4">
        <v>133</v>
      </c>
      <c r="D58" s="4">
        <v>0</v>
      </c>
      <c r="E58" s="4">
        <f>C58+D58</f>
        <v>133</v>
      </c>
      <c r="F58" s="4">
        <v>133</v>
      </c>
      <c r="G58" s="4">
        <v>0</v>
      </c>
      <c r="H58" s="4">
        <f>F58+G58</f>
        <v>133</v>
      </c>
      <c r="I58" s="4">
        <f>F58-C58</f>
        <v>0</v>
      </c>
      <c r="J58" s="4">
        <v>0</v>
      </c>
      <c r="K58" s="4">
        <f>I58+J58</f>
        <v>0</v>
      </c>
    </row>
    <row r="59" spans="1:11" ht="15">
      <c r="A59" s="215" t="s">
        <v>148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ht="12.75" customHeight="1">
      <c r="A60" s="4" t="s">
        <v>278</v>
      </c>
      <c r="B60" s="27" t="s">
        <v>288</v>
      </c>
      <c r="C60" s="4" t="s">
        <v>253</v>
      </c>
      <c r="D60" s="4" t="s">
        <v>253</v>
      </c>
      <c r="E60" s="4" t="s">
        <v>253</v>
      </c>
      <c r="F60" s="4" t="s">
        <v>253</v>
      </c>
      <c r="G60" s="4" t="s">
        <v>253</v>
      </c>
      <c r="H60" s="4" t="s">
        <v>253</v>
      </c>
      <c r="I60" s="4" t="s">
        <v>253</v>
      </c>
      <c r="J60" s="4" t="s">
        <v>253</v>
      </c>
      <c r="K60" s="4" t="s">
        <v>253</v>
      </c>
    </row>
    <row r="61" spans="1:11" ht="25.5">
      <c r="A61" s="4"/>
      <c r="B61" s="5" t="s">
        <v>391</v>
      </c>
      <c r="C61" s="4">
        <v>600</v>
      </c>
      <c r="D61" s="4"/>
      <c r="E61" s="4">
        <f>C61+D61</f>
        <v>600</v>
      </c>
      <c r="F61" s="4">
        <v>600</v>
      </c>
      <c r="G61" s="4"/>
      <c r="H61" s="4">
        <f>F61+G61</f>
        <v>600</v>
      </c>
      <c r="I61" s="4">
        <f>F61-C61</f>
        <v>0</v>
      </c>
      <c r="J61" s="4">
        <v>0</v>
      </c>
      <c r="K61" s="4">
        <f>I61+J61</f>
        <v>0</v>
      </c>
    </row>
    <row r="62" spans="1:11" ht="13.5" customHeight="1">
      <c r="A62" s="215" t="s">
        <v>148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7"/>
    </row>
    <row r="63" spans="1:11" ht="15">
      <c r="A63" s="4" t="s">
        <v>174</v>
      </c>
      <c r="B63" s="30" t="s">
        <v>175</v>
      </c>
      <c r="C63" s="14"/>
      <c r="D63" s="4"/>
      <c r="E63" s="4"/>
      <c r="F63" s="28"/>
      <c r="G63" s="4"/>
      <c r="H63" s="4"/>
      <c r="I63" s="4"/>
      <c r="J63" s="4"/>
      <c r="K63" s="15"/>
    </row>
    <row r="64" spans="1:11" ht="25.5">
      <c r="A64" s="4"/>
      <c r="B64" s="31" t="s">
        <v>392</v>
      </c>
      <c r="C64" s="14">
        <v>120</v>
      </c>
      <c r="D64" s="4">
        <v>0</v>
      </c>
      <c r="E64" s="4">
        <f>C64+D64</f>
        <v>120</v>
      </c>
      <c r="F64" s="4">
        <v>120</v>
      </c>
      <c r="G64" s="4">
        <v>0</v>
      </c>
      <c r="H64" s="4">
        <f>F64</f>
        <v>120</v>
      </c>
      <c r="I64" s="4">
        <f>F64-C64</f>
        <v>0</v>
      </c>
      <c r="J64" s="4">
        <v>0</v>
      </c>
      <c r="K64" s="4">
        <f>I64+J64</f>
        <v>0</v>
      </c>
    </row>
    <row r="65" spans="1:11" ht="15">
      <c r="A65" s="178" t="s">
        <v>148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80"/>
    </row>
    <row r="66" spans="1:11" ht="15">
      <c r="A66" s="218" t="s">
        <v>575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20"/>
    </row>
    <row r="67" spans="1:11" ht="15" hidden="1" outlineLevel="1">
      <c r="A67" s="199" t="s">
        <v>178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1"/>
    </row>
    <row r="68" spans="1:11" ht="15" hidden="1" outlineLevel="1">
      <c r="A68" s="32" t="s">
        <v>308</v>
      </c>
      <c r="B68" s="27" t="s">
        <v>285</v>
      </c>
      <c r="C68" s="34"/>
      <c r="D68" s="34"/>
      <c r="E68" s="34"/>
      <c r="F68" s="34"/>
      <c r="G68" s="34"/>
      <c r="H68" s="34"/>
      <c r="I68" s="34"/>
      <c r="J68" s="34"/>
      <c r="K68" s="33"/>
    </row>
    <row r="69" spans="1:11" ht="15" hidden="1" outlineLevel="1">
      <c r="A69" s="4" t="s">
        <v>253</v>
      </c>
      <c r="B69" s="5"/>
      <c r="C69" s="4"/>
      <c r="D69" s="4">
        <v>0</v>
      </c>
      <c r="E69" s="4">
        <f>C69+D69</f>
        <v>0</v>
      </c>
      <c r="F69" s="4"/>
      <c r="G69" s="4">
        <v>0</v>
      </c>
      <c r="H69" s="4">
        <f>F69+G69</f>
        <v>0</v>
      </c>
      <c r="I69" s="4">
        <f>F69-C69</f>
        <v>0</v>
      </c>
      <c r="J69" s="4">
        <f>G69-D69</f>
        <v>0</v>
      </c>
      <c r="K69" s="4">
        <f>I69+J69</f>
        <v>0</v>
      </c>
    </row>
    <row r="70" spans="1:11" ht="15" hidden="1" outlineLevel="1">
      <c r="A70" s="178" t="s">
        <v>177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80"/>
    </row>
    <row r="71" spans="1:11" ht="29.25" customHeight="1" hidden="1" outlineLevel="1">
      <c r="A71" s="219" t="s">
        <v>179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20"/>
    </row>
    <row r="72" spans="1:11" ht="29.25" customHeight="1" hidden="1" outlineLevel="1">
      <c r="A72" s="239" t="str">
        <f>B24</f>
        <v>Забезпечення поліпшення умов проживання громадян шляхом надання цільової грошової допомоги малозабезпеченим жителям міста на придбання котлів індивідуального опалення 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1:11" ht="15" hidden="1" outlineLevel="1">
      <c r="A73" s="4" t="s">
        <v>251</v>
      </c>
      <c r="B73" s="27" t="s">
        <v>285</v>
      </c>
      <c r="C73" s="4" t="s">
        <v>253</v>
      </c>
      <c r="D73" s="4" t="s">
        <v>253</v>
      </c>
      <c r="E73" s="4" t="s">
        <v>253</v>
      </c>
      <c r="F73" s="4" t="s">
        <v>253</v>
      </c>
      <c r="G73" s="4" t="s">
        <v>253</v>
      </c>
      <c r="H73" s="4" t="s">
        <v>253</v>
      </c>
      <c r="I73" s="4" t="s">
        <v>253</v>
      </c>
      <c r="J73" s="4" t="s">
        <v>253</v>
      </c>
      <c r="K73" s="4" t="s">
        <v>253</v>
      </c>
    </row>
    <row r="74" spans="1:11" ht="15" hidden="1" outlineLevel="1">
      <c r="A74" s="4"/>
      <c r="B74" s="5" t="s">
        <v>169</v>
      </c>
      <c r="C74" s="4">
        <v>142500</v>
      </c>
      <c r="D74" s="4">
        <v>0</v>
      </c>
      <c r="E74" s="4">
        <f>C74+D74</f>
        <v>142500</v>
      </c>
      <c r="F74" s="4">
        <v>142500</v>
      </c>
      <c r="G74" s="4">
        <v>0</v>
      </c>
      <c r="H74" s="4">
        <f>F74+G74</f>
        <v>142500</v>
      </c>
      <c r="I74" s="4">
        <f>F74-C74</f>
        <v>0</v>
      </c>
      <c r="J74" s="4">
        <v>0</v>
      </c>
      <c r="K74" s="4">
        <f>I74+J74</f>
        <v>0</v>
      </c>
    </row>
    <row r="75" spans="1:11" ht="51" hidden="1" outlineLevel="1">
      <c r="A75" s="4" t="s">
        <v>253</v>
      </c>
      <c r="B75" s="5" t="s">
        <v>578</v>
      </c>
      <c r="C75" s="4">
        <v>19</v>
      </c>
      <c r="D75" s="4">
        <v>0</v>
      </c>
      <c r="E75" s="4">
        <f>C75+D75</f>
        <v>19</v>
      </c>
      <c r="F75" s="4">
        <v>19</v>
      </c>
      <c r="G75" s="4">
        <v>0</v>
      </c>
      <c r="H75" s="4">
        <f>F75+G75</f>
        <v>19</v>
      </c>
      <c r="I75" s="4">
        <f>F75-C75</f>
        <v>0</v>
      </c>
      <c r="J75" s="4">
        <v>0</v>
      </c>
      <c r="K75" s="4">
        <f>I75+J75</f>
        <v>0</v>
      </c>
    </row>
    <row r="76" spans="1:11" ht="15" hidden="1" outlineLevel="1">
      <c r="A76" s="215" t="s">
        <v>177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7"/>
    </row>
    <row r="77" spans="1:11" ht="15" hidden="1" outlineLevel="1">
      <c r="A77" s="4" t="s">
        <v>267</v>
      </c>
      <c r="B77" s="27" t="s">
        <v>287</v>
      </c>
      <c r="C77" s="4" t="s">
        <v>253</v>
      </c>
      <c r="D77" s="4" t="s">
        <v>253</v>
      </c>
      <c r="E77" s="4" t="s">
        <v>253</v>
      </c>
      <c r="F77" s="4" t="s">
        <v>253</v>
      </c>
      <c r="G77" s="4" t="s">
        <v>253</v>
      </c>
      <c r="H77" s="4" t="s">
        <v>253</v>
      </c>
      <c r="I77" s="4" t="s">
        <v>253</v>
      </c>
      <c r="J77" s="4" t="s">
        <v>253</v>
      </c>
      <c r="K77" s="4" t="s">
        <v>253</v>
      </c>
    </row>
    <row r="78" spans="1:11" ht="56.25" customHeight="1" hidden="1" outlineLevel="1">
      <c r="A78" s="4"/>
      <c r="B78" s="5" t="s">
        <v>579</v>
      </c>
      <c r="C78" s="4">
        <v>19</v>
      </c>
      <c r="D78" s="4">
        <v>0</v>
      </c>
      <c r="E78" s="4">
        <f>C78+D78</f>
        <v>19</v>
      </c>
      <c r="F78" s="4">
        <v>19</v>
      </c>
      <c r="G78" s="4">
        <v>0</v>
      </c>
      <c r="H78" s="4">
        <f>F78+G78</f>
        <v>19</v>
      </c>
      <c r="I78" s="4">
        <f>F78-C78</f>
        <v>0</v>
      </c>
      <c r="J78" s="4">
        <v>0</v>
      </c>
      <c r="K78" s="4">
        <f>I78+J78</f>
        <v>0</v>
      </c>
    </row>
    <row r="79" spans="1:11" ht="15" hidden="1" outlineLevel="1">
      <c r="A79" s="215" t="s">
        <v>177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7"/>
    </row>
    <row r="80" spans="1:11" ht="15" hidden="1" outlineLevel="1">
      <c r="A80" s="4" t="s">
        <v>278</v>
      </c>
      <c r="B80" s="27" t="s">
        <v>288</v>
      </c>
      <c r="C80" s="4" t="s">
        <v>253</v>
      </c>
      <c r="D80" s="4" t="s">
        <v>253</v>
      </c>
      <c r="E80" s="4" t="s">
        <v>253</v>
      </c>
      <c r="F80" s="4" t="s">
        <v>253</v>
      </c>
      <c r="G80" s="4" t="s">
        <v>253</v>
      </c>
      <c r="H80" s="4" t="s">
        <v>253</v>
      </c>
      <c r="I80" s="4" t="s">
        <v>253</v>
      </c>
      <c r="J80" s="4" t="s">
        <v>253</v>
      </c>
      <c r="K80" s="4" t="s">
        <v>253</v>
      </c>
    </row>
    <row r="81" spans="1:11" ht="53.25" customHeight="1" hidden="1" outlineLevel="1">
      <c r="A81" s="4"/>
      <c r="B81" s="5" t="s">
        <v>580</v>
      </c>
      <c r="C81" s="4">
        <v>7500</v>
      </c>
      <c r="D81" s="4"/>
      <c r="E81" s="4">
        <f>C81+D81</f>
        <v>7500</v>
      </c>
      <c r="F81" s="4">
        <v>7500</v>
      </c>
      <c r="G81" s="4"/>
      <c r="H81" s="4">
        <f>F81+G81</f>
        <v>7500</v>
      </c>
      <c r="I81" s="4">
        <f>F81-C81</f>
        <v>0</v>
      </c>
      <c r="J81" s="4">
        <v>0</v>
      </c>
      <c r="K81" s="4">
        <f>I81+J81</f>
        <v>0</v>
      </c>
    </row>
    <row r="82" spans="1:11" ht="15" hidden="1" outlineLevel="1">
      <c r="A82" s="215" t="s">
        <v>177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7"/>
    </row>
    <row r="83" spans="1:11" ht="15" hidden="1" outlineLevel="1">
      <c r="A83" s="4" t="s">
        <v>174</v>
      </c>
      <c r="B83" s="30" t="s">
        <v>175</v>
      </c>
      <c r="C83" s="14"/>
      <c r="D83" s="4"/>
      <c r="E83" s="4"/>
      <c r="F83" s="28"/>
      <c r="G83" s="4"/>
      <c r="H83" s="4"/>
      <c r="I83" s="4"/>
      <c r="J83" s="4"/>
      <c r="K83" s="15"/>
    </row>
    <row r="84" spans="1:11" ht="65.25" customHeight="1" hidden="1" outlineLevel="1">
      <c r="A84" s="4"/>
      <c r="B84" s="31" t="s">
        <v>581</v>
      </c>
      <c r="C84" s="14">
        <v>100</v>
      </c>
      <c r="D84" s="4">
        <v>0</v>
      </c>
      <c r="E84" s="4">
        <f>C84+D84</f>
        <v>100</v>
      </c>
      <c r="F84" s="4">
        <v>100</v>
      </c>
      <c r="G84" s="4">
        <v>0</v>
      </c>
      <c r="H84" s="4">
        <v>167</v>
      </c>
      <c r="I84" s="4">
        <f>F84-C84</f>
        <v>0</v>
      </c>
      <c r="J84" s="4">
        <v>0</v>
      </c>
      <c r="K84" s="4">
        <f>I84+J84</f>
        <v>0</v>
      </c>
    </row>
    <row r="85" spans="1:11" ht="15" hidden="1" outlineLevel="1">
      <c r="A85" s="178" t="s">
        <v>177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80"/>
    </row>
    <row r="86" spans="1:11" ht="18.75" customHeight="1" hidden="1" outlineLevel="1" collapsed="1">
      <c r="A86" s="218" t="s">
        <v>575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20"/>
    </row>
    <row r="87" ht="15" collapsed="1">
      <c r="A87" s="2"/>
    </row>
    <row r="88" spans="1:11" ht="15.75">
      <c r="A88" s="198" t="s">
        <v>292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</row>
    <row r="89" spans="1:11" ht="15">
      <c r="A89" s="181" t="s">
        <v>243</v>
      </c>
      <c r="B89" s="181" t="s">
        <v>244</v>
      </c>
      <c r="C89" s="181" t="s">
        <v>293</v>
      </c>
      <c r="D89" s="181"/>
      <c r="E89" s="181"/>
      <c r="F89" s="181" t="s">
        <v>294</v>
      </c>
      <c r="G89" s="181"/>
      <c r="H89" s="181"/>
      <c r="I89" s="181" t="s">
        <v>401</v>
      </c>
      <c r="J89" s="181"/>
      <c r="K89" s="181"/>
    </row>
    <row r="90" spans="1:11" ht="15">
      <c r="A90" s="181"/>
      <c r="B90" s="181"/>
      <c r="C90" s="181"/>
      <c r="D90" s="181"/>
      <c r="E90" s="181"/>
      <c r="F90" s="181"/>
      <c r="G90" s="181"/>
      <c r="H90" s="181"/>
      <c r="I90" s="181" t="s">
        <v>295</v>
      </c>
      <c r="J90" s="181"/>
      <c r="K90" s="181"/>
    </row>
    <row r="91" spans="1:11" ht="25.5">
      <c r="A91" s="181"/>
      <c r="B91" s="181"/>
      <c r="C91" s="68" t="s">
        <v>248</v>
      </c>
      <c r="D91" s="68" t="s">
        <v>249</v>
      </c>
      <c r="E91" s="68" t="s">
        <v>250</v>
      </c>
      <c r="F91" s="68" t="s">
        <v>248</v>
      </c>
      <c r="G91" s="68" t="s">
        <v>249</v>
      </c>
      <c r="H91" s="68" t="s">
        <v>250</v>
      </c>
      <c r="I91" s="68" t="s">
        <v>248</v>
      </c>
      <c r="J91" s="68" t="s">
        <v>249</v>
      </c>
      <c r="K91" s="68" t="s">
        <v>250</v>
      </c>
    </row>
    <row r="92" spans="1:11" ht="15">
      <c r="A92" s="66" t="s">
        <v>253</v>
      </c>
      <c r="B92" s="67" t="s">
        <v>252</v>
      </c>
      <c r="C92" s="66">
        <v>211000</v>
      </c>
      <c r="D92" s="66"/>
      <c r="E92" s="66">
        <f>C92</f>
        <v>211000</v>
      </c>
      <c r="F92" s="66">
        <v>79800</v>
      </c>
      <c r="G92" s="66"/>
      <c r="H92" s="66">
        <f>F92</f>
        <v>79800</v>
      </c>
      <c r="I92" s="69">
        <f>F92/C92*100</f>
        <v>37.81990521327015</v>
      </c>
      <c r="J92" s="66"/>
      <c r="K92" s="69">
        <f>I92</f>
        <v>37.81990521327015</v>
      </c>
    </row>
    <row r="93" spans="1:11" ht="30.75" customHeight="1">
      <c r="A93" s="211" t="s">
        <v>618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3"/>
    </row>
    <row r="94" spans="1:11" ht="15">
      <c r="A94" s="56" t="s">
        <v>253</v>
      </c>
      <c r="B94" s="65" t="s">
        <v>254</v>
      </c>
      <c r="C94" s="56" t="s">
        <v>253</v>
      </c>
      <c r="D94" s="56" t="s">
        <v>253</v>
      </c>
      <c r="E94" s="56" t="s">
        <v>253</v>
      </c>
      <c r="F94" s="56" t="s">
        <v>253</v>
      </c>
      <c r="G94" s="56" t="s">
        <v>253</v>
      </c>
      <c r="H94" s="56" t="s">
        <v>253</v>
      </c>
      <c r="I94" s="56" t="s">
        <v>253</v>
      </c>
      <c r="J94" s="56" t="s">
        <v>253</v>
      </c>
      <c r="K94" s="56" t="s">
        <v>253</v>
      </c>
    </row>
    <row r="95" spans="1:11" ht="63.75">
      <c r="A95" s="56" t="s">
        <v>253</v>
      </c>
      <c r="B95" s="65" t="s">
        <v>397</v>
      </c>
      <c r="C95" s="56">
        <v>68500</v>
      </c>
      <c r="D95" s="56" t="s">
        <v>253</v>
      </c>
      <c r="E95" s="56">
        <f>C95</f>
        <v>68500</v>
      </c>
      <c r="F95" s="56">
        <v>79800</v>
      </c>
      <c r="G95" s="56" t="s">
        <v>253</v>
      </c>
      <c r="H95" s="56">
        <f>F95</f>
        <v>79800</v>
      </c>
      <c r="I95" s="63">
        <f>F95/C95*100</f>
        <v>116.4963503649635</v>
      </c>
      <c r="J95" s="56" t="s">
        <v>253</v>
      </c>
      <c r="K95" s="63">
        <f>I95</f>
        <v>116.4963503649635</v>
      </c>
    </row>
    <row r="96" spans="1:11" ht="28.5" customHeight="1">
      <c r="A96" s="250" t="s">
        <v>490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2"/>
    </row>
    <row r="97" spans="1:11" ht="15">
      <c r="A97" s="56" t="s">
        <v>251</v>
      </c>
      <c r="B97" s="27" t="s">
        <v>285</v>
      </c>
      <c r="C97" s="56" t="s">
        <v>253</v>
      </c>
      <c r="D97" s="56" t="s">
        <v>253</v>
      </c>
      <c r="E97" s="56" t="s">
        <v>253</v>
      </c>
      <c r="F97" s="56" t="s">
        <v>253</v>
      </c>
      <c r="G97" s="56" t="s">
        <v>253</v>
      </c>
      <c r="H97" s="56" t="s">
        <v>253</v>
      </c>
      <c r="I97" s="56" t="s">
        <v>253</v>
      </c>
      <c r="J97" s="56" t="s">
        <v>253</v>
      </c>
      <c r="K97" s="56" t="s">
        <v>253</v>
      </c>
    </row>
    <row r="98" spans="1:11" ht="15">
      <c r="A98" s="56" t="s">
        <v>253</v>
      </c>
      <c r="B98" s="5" t="s">
        <v>389</v>
      </c>
      <c r="C98" s="56">
        <v>202</v>
      </c>
      <c r="D98" s="56"/>
      <c r="E98" s="56">
        <f aca="true" t="shared" si="0" ref="E98:E104">C98+D98</f>
        <v>202</v>
      </c>
      <c r="F98" s="56">
        <v>202</v>
      </c>
      <c r="G98" s="56"/>
      <c r="H98" s="56">
        <f aca="true" t="shared" si="1" ref="H98:H104">F98+G98</f>
        <v>202</v>
      </c>
      <c r="I98" s="63">
        <f aca="true" t="shared" si="2" ref="I98:I104">F98/C98*100</f>
        <v>100</v>
      </c>
      <c r="J98" s="56"/>
      <c r="K98" s="63">
        <f aca="true" t="shared" si="3" ref="K98:K104">I98+J98</f>
        <v>100</v>
      </c>
    </row>
    <row r="99" spans="1:11" ht="15">
      <c r="A99" s="56" t="s">
        <v>267</v>
      </c>
      <c r="B99" s="27" t="s">
        <v>287</v>
      </c>
      <c r="C99" s="56"/>
      <c r="D99" s="56"/>
      <c r="E99" s="56"/>
      <c r="F99" s="56"/>
      <c r="G99" s="56"/>
      <c r="H99" s="56"/>
      <c r="I99" s="63"/>
      <c r="J99" s="56"/>
      <c r="K99" s="63"/>
    </row>
    <row r="100" spans="1:11" ht="25.5">
      <c r="A100" s="56" t="s">
        <v>253</v>
      </c>
      <c r="B100" s="5" t="s">
        <v>390</v>
      </c>
      <c r="C100" s="56">
        <v>137</v>
      </c>
      <c r="D100" s="56"/>
      <c r="E100" s="56">
        <f t="shared" si="0"/>
        <v>137</v>
      </c>
      <c r="F100" s="56">
        <v>133</v>
      </c>
      <c r="G100" s="56"/>
      <c r="H100" s="56">
        <f t="shared" si="1"/>
        <v>133</v>
      </c>
      <c r="I100" s="63">
        <f t="shared" si="2"/>
        <v>97.08029197080292</v>
      </c>
      <c r="J100" s="56"/>
      <c r="K100" s="63">
        <f t="shared" si="3"/>
        <v>97.08029197080292</v>
      </c>
    </row>
    <row r="101" spans="1:11" ht="15">
      <c r="A101" s="56" t="s">
        <v>278</v>
      </c>
      <c r="B101" s="27" t="s">
        <v>288</v>
      </c>
      <c r="C101" s="56"/>
      <c r="D101" s="56"/>
      <c r="E101" s="56"/>
      <c r="F101" s="56"/>
      <c r="G101" s="56"/>
      <c r="H101" s="56"/>
      <c r="I101" s="63"/>
      <c r="J101" s="56"/>
      <c r="K101" s="63"/>
    </row>
    <row r="102" spans="1:11" ht="25.5">
      <c r="A102" s="56" t="s">
        <v>253</v>
      </c>
      <c r="B102" s="5" t="s">
        <v>391</v>
      </c>
      <c r="C102" s="56">
        <v>500</v>
      </c>
      <c r="D102" s="56"/>
      <c r="E102" s="56">
        <f t="shared" si="0"/>
        <v>500</v>
      </c>
      <c r="F102" s="56">
        <v>600</v>
      </c>
      <c r="G102" s="56"/>
      <c r="H102" s="56">
        <f t="shared" si="1"/>
        <v>600</v>
      </c>
      <c r="I102" s="63">
        <f t="shared" si="2"/>
        <v>120</v>
      </c>
      <c r="J102" s="56"/>
      <c r="K102" s="63">
        <f t="shared" si="3"/>
        <v>120</v>
      </c>
    </row>
    <row r="103" spans="1:11" ht="15">
      <c r="A103" s="4" t="s">
        <v>174</v>
      </c>
      <c r="B103" s="30" t="s">
        <v>175</v>
      </c>
      <c r="C103" s="56"/>
      <c r="D103" s="56"/>
      <c r="E103" s="56"/>
      <c r="F103" s="56"/>
      <c r="G103" s="56"/>
      <c r="H103" s="56"/>
      <c r="I103" s="56"/>
      <c r="J103" s="56"/>
      <c r="K103" s="63"/>
    </row>
    <row r="104" spans="1:11" ht="27.75" customHeight="1">
      <c r="A104" s="4"/>
      <c r="B104" s="31" t="s">
        <v>392</v>
      </c>
      <c r="C104" s="56">
        <v>167</v>
      </c>
      <c r="D104" s="56"/>
      <c r="E104" s="56">
        <f t="shared" si="0"/>
        <v>167</v>
      </c>
      <c r="F104" s="56">
        <v>120</v>
      </c>
      <c r="G104" s="56"/>
      <c r="H104" s="56">
        <f t="shared" si="1"/>
        <v>120</v>
      </c>
      <c r="I104" s="63">
        <f t="shared" si="2"/>
        <v>71.8562874251497</v>
      </c>
      <c r="J104" s="56"/>
      <c r="K104" s="63">
        <f t="shared" si="3"/>
        <v>71.8562874251497</v>
      </c>
    </row>
    <row r="105" spans="1:11" ht="30.75" customHeight="1">
      <c r="A105" s="211" t="s">
        <v>619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3"/>
    </row>
    <row r="106" spans="1:11" ht="79.5" customHeight="1" hidden="1" outlineLevel="1">
      <c r="A106" s="56" t="s">
        <v>253</v>
      </c>
      <c r="B106" s="65" t="str">
        <f>B24</f>
        <v>Забезпечення поліпшення умов проживання громадян шляхом надання цільової грошової допомоги малозабезпеченим жителям міста на придбання котлів індивідуального опалення </v>
      </c>
      <c r="C106" s="56">
        <v>142500</v>
      </c>
      <c r="D106" s="56" t="s">
        <v>253</v>
      </c>
      <c r="E106" s="56">
        <f>C106</f>
        <v>142500</v>
      </c>
      <c r="F106" s="56"/>
      <c r="G106" s="56" t="s">
        <v>253</v>
      </c>
      <c r="H106" s="56">
        <f>F106</f>
        <v>0</v>
      </c>
      <c r="I106" s="98">
        <v>100</v>
      </c>
      <c r="J106" s="99"/>
      <c r="K106" s="98">
        <f>I106</f>
        <v>100</v>
      </c>
    </row>
    <row r="107" spans="1:11" ht="25.5" customHeight="1" hidden="1" outlineLevel="1">
      <c r="A107" s="250" t="s">
        <v>576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2"/>
    </row>
    <row r="108" spans="1:11" ht="15" hidden="1" outlineLevel="1">
      <c r="A108" s="56" t="s">
        <v>251</v>
      </c>
      <c r="B108" s="27" t="s">
        <v>285</v>
      </c>
      <c r="C108" s="56" t="s">
        <v>253</v>
      </c>
      <c r="D108" s="56" t="s">
        <v>253</v>
      </c>
      <c r="E108" s="56" t="s">
        <v>253</v>
      </c>
      <c r="F108" s="56" t="s">
        <v>253</v>
      </c>
      <c r="G108" s="56" t="s">
        <v>253</v>
      </c>
      <c r="H108" s="56" t="s">
        <v>253</v>
      </c>
      <c r="I108" s="56" t="s">
        <v>253</v>
      </c>
      <c r="J108" s="56" t="s">
        <v>253</v>
      </c>
      <c r="K108" s="56" t="s">
        <v>253</v>
      </c>
    </row>
    <row r="109" spans="1:11" ht="15" hidden="1" outlineLevel="1">
      <c r="A109" s="56" t="s">
        <v>253</v>
      </c>
      <c r="B109" s="5" t="s">
        <v>389</v>
      </c>
      <c r="C109" s="56">
        <v>19</v>
      </c>
      <c r="D109" s="56"/>
      <c r="E109" s="56">
        <f>C109+D109</f>
        <v>19</v>
      </c>
      <c r="F109" s="56"/>
      <c r="G109" s="56"/>
      <c r="H109" s="56">
        <f>F109+G109</f>
        <v>0</v>
      </c>
      <c r="I109" s="98">
        <v>100</v>
      </c>
      <c r="J109" s="99"/>
      <c r="K109" s="98">
        <f>I109+J109</f>
        <v>100</v>
      </c>
    </row>
    <row r="110" spans="1:11" ht="15" hidden="1" outlineLevel="1">
      <c r="A110" s="56" t="s">
        <v>267</v>
      </c>
      <c r="B110" s="27" t="s">
        <v>287</v>
      </c>
      <c r="C110" s="56"/>
      <c r="D110" s="56"/>
      <c r="E110" s="56"/>
      <c r="F110" s="56"/>
      <c r="G110" s="56"/>
      <c r="H110" s="56"/>
      <c r="I110" s="98"/>
      <c r="J110" s="99"/>
      <c r="K110" s="98"/>
    </row>
    <row r="111" spans="1:11" ht="25.5" hidden="1" outlineLevel="1">
      <c r="A111" s="56" t="s">
        <v>253</v>
      </c>
      <c r="B111" s="5" t="s">
        <v>390</v>
      </c>
      <c r="C111" s="56">
        <v>19</v>
      </c>
      <c r="D111" s="56"/>
      <c r="E111" s="56">
        <f>C111+D111</f>
        <v>19</v>
      </c>
      <c r="F111" s="56"/>
      <c r="G111" s="56"/>
      <c r="H111" s="56">
        <f>F111+G111</f>
        <v>0</v>
      </c>
      <c r="I111" s="98">
        <v>100</v>
      </c>
      <c r="J111" s="99"/>
      <c r="K111" s="98">
        <f>I111+J111</f>
        <v>100</v>
      </c>
    </row>
    <row r="112" spans="1:11" ht="15" hidden="1" outlineLevel="1">
      <c r="A112" s="56" t="s">
        <v>278</v>
      </c>
      <c r="B112" s="27" t="s">
        <v>288</v>
      </c>
      <c r="C112" s="56"/>
      <c r="D112" s="56"/>
      <c r="E112" s="56"/>
      <c r="F112" s="56"/>
      <c r="G112" s="56"/>
      <c r="H112" s="56"/>
      <c r="I112" s="98"/>
      <c r="J112" s="99"/>
      <c r="K112" s="98"/>
    </row>
    <row r="113" spans="1:11" ht="25.5" hidden="1" outlineLevel="1">
      <c r="A113" s="56" t="s">
        <v>253</v>
      </c>
      <c r="B113" s="5" t="s">
        <v>391</v>
      </c>
      <c r="C113" s="56">
        <v>7500</v>
      </c>
      <c r="D113" s="56"/>
      <c r="E113" s="56">
        <f>C113+D113</f>
        <v>7500</v>
      </c>
      <c r="F113" s="56"/>
      <c r="G113" s="56"/>
      <c r="H113" s="56">
        <f>F113+G113</f>
        <v>0</v>
      </c>
      <c r="I113" s="98">
        <v>100</v>
      </c>
      <c r="J113" s="99"/>
      <c r="K113" s="98">
        <f>I113+J113</f>
        <v>100</v>
      </c>
    </row>
    <row r="114" spans="1:11" ht="15" hidden="1" outlineLevel="1">
      <c r="A114" s="4" t="s">
        <v>174</v>
      </c>
      <c r="B114" s="30" t="s">
        <v>175</v>
      </c>
      <c r="C114" s="56"/>
      <c r="D114" s="56"/>
      <c r="E114" s="56"/>
      <c r="F114" s="56"/>
      <c r="G114" s="56"/>
      <c r="H114" s="56"/>
      <c r="I114" s="99"/>
      <c r="J114" s="99"/>
      <c r="K114" s="98"/>
    </row>
    <row r="115" spans="1:11" ht="25.5" hidden="1" outlineLevel="1">
      <c r="A115" s="4"/>
      <c r="B115" s="31" t="s">
        <v>392</v>
      </c>
      <c r="C115" s="56">
        <v>100</v>
      </c>
      <c r="D115" s="56"/>
      <c r="E115" s="56">
        <f>C115+D115</f>
        <v>100</v>
      </c>
      <c r="F115" s="56"/>
      <c r="G115" s="56"/>
      <c r="H115" s="56">
        <f>F115+G115</f>
        <v>0</v>
      </c>
      <c r="I115" s="99">
        <v>100</v>
      </c>
      <c r="J115" s="99"/>
      <c r="K115" s="98">
        <f>I115+J115</f>
        <v>100</v>
      </c>
    </row>
    <row r="116" spans="1:11" ht="15" hidden="1" outlineLevel="1" collapsed="1">
      <c r="A116" s="211" t="s">
        <v>577</v>
      </c>
      <c r="B116" s="212"/>
      <c r="C116" s="212"/>
      <c r="D116" s="212"/>
      <c r="E116" s="212"/>
      <c r="F116" s="212"/>
      <c r="G116" s="212"/>
      <c r="H116" s="212"/>
      <c r="I116" s="212"/>
      <c r="J116" s="212"/>
      <c r="K116" s="213"/>
    </row>
    <row r="117" spans="1:11" ht="15.75" collapsed="1">
      <c r="A117" s="198" t="s">
        <v>297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</row>
    <row r="118" spans="1:11" ht="72" hidden="1" outlineLevel="1">
      <c r="A118" s="19" t="s">
        <v>298</v>
      </c>
      <c r="B118" s="19" t="s">
        <v>299</v>
      </c>
      <c r="C118" s="19" t="s">
        <v>300</v>
      </c>
      <c r="D118" s="19" t="s">
        <v>301</v>
      </c>
      <c r="E118" s="19" t="s">
        <v>302</v>
      </c>
      <c r="F118" s="19" t="s">
        <v>303</v>
      </c>
      <c r="G118" s="19" t="s">
        <v>304</v>
      </c>
      <c r="H118" s="19" t="s">
        <v>305</v>
      </c>
      <c r="I118" s="16"/>
      <c r="J118" s="16"/>
      <c r="K118" s="16"/>
    </row>
    <row r="119" spans="1:11" ht="15" hidden="1" outlineLevel="1">
      <c r="A119" s="19">
        <v>1</v>
      </c>
      <c r="B119" s="19">
        <v>2</v>
      </c>
      <c r="C119" s="19">
        <v>3</v>
      </c>
      <c r="D119" s="19">
        <v>4</v>
      </c>
      <c r="E119" s="19">
        <v>5</v>
      </c>
      <c r="F119" s="19" t="s">
        <v>306</v>
      </c>
      <c r="G119" s="19">
        <v>7</v>
      </c>
      <c r="H119" s="19" t="s">
        <v>307</v>
      </c>
      <c r="I119" s="16"/>
      <c r="J119" s="16"/>
      <c r="K119" s="16"/>
    </row>
    <row r="120" spans="1:11" ht="15" hidden="1" outlineLevel="1">
      <c r="A120" s="188" t="s">
        <v>308</v>
      </c>
      <c r="B120" s="20" t="s">
        <v>309</v>
      </c>
      <c r="C120" s="188" t="s">
        <v>311</v>
      </c>
      <c r="D120" s="182"/>
      <c r="E120" s="182"/>
      <c r="F120" s="182"/>
      <c r="G120" s="188" t="s">
        <v>311</v>
      </c>
      <c r="H120" s="188" t="s">
        <v>311</v>
      </c>
      <c r="I120" s="16"/>
      <c r="J120" s="16"/>
      <c r="K120" s="16"/>
    </row>
    <row r="121" spans="1:11" ht="15" hidden="1" outlineLevel="1">
      <c r="A121" s="189"/>
      <c r="B121" s="21" t="s">
        <v>310</v>
      </c>
      <c r="C121" s="189"/>
      <c r="D121" s="183"/>
      <c r="E121" s="183"/>
      <c r="F121" s="183"/>
      <c r="G121" s="189"/>
      <c r="H121" s="189"/>
      <c r="I121" s="16"/>
      <c r="J121" s="16"/>
      <c r="K121" s="16"/>
    </row>
    <row r="122" spans="1:11" ht="15" hidden="1" outlineLevel="1">
      <c r="A122" s="19"/>
      <c r="B122" s="22" t="s">
        <v>312</v>
      </c>
      <c r="C122" s="19" t="s">
        <v>311</v>
      </c>
      <c r="D122" s="22"/>
      <c r="E122" s="22"/>
      <c r="F122" s="22"/>
      <c r="G122" s="19" t="s">
        <v>311</v>
      </c>
      <c r="H122" s="19" t="s">
        <v>311</v>
      </c>
      <c r="I122" s="16"/>
      <c r="J122" s="16"/>
      <c r="K122" s="16"/>
    </row>
    <row r="123" spans="1:11" ht="36" hidden="1" outlineLevel="1">
      <c r="A123" s="19"/>
      <c r="B123" s="22" t="s">
        <v>313</v>
      </c>
      <c r="C123" s="19" t="s">
        <v>311</v>
      </c>
      <c r="D123" s="22"/>
      <c r="E123" s="22"/>
      <c r="F123" s="22"/>
      <c r="G123" s="19" t="s">
        <v>311</v>
      </c>
      <c r="H123" s="19" t="s">
        <v>311</v>
      </c>
      <c r="I123" s="16"/>
      <c r="J123" s="16"/>
      <c r="K123" s="16"/>
    </row>
    <row r="124" spans="1:11" ht="15" hidden="1" outlineLevel="1">
      <c r="A124" s="19"/>
      <c r="B124" s="22" t="s">
        <v>314</v>
      </c>
      <c r="C124" s="19" t="s">
        <v>311</v>
      </c>
      <c r="D124" s="22"/>
      <c r="E124" s="22"/>
      <c r="F124" s="22"/>
      <c r="G124" s="19" t="s">
        <v>311</v>
      </c>
      <c r="H124" s="19" t="s">
        <v>311</v>
      </c>
      <c r="I124" s="16"/>
      <c r="J124" s="16"/>
      <c r="K124" s="16"/>
    </row>
    <row r="125" spans="1:11" ht="15" hidden="1" outlineLevel="1">
      <c r="A125" s="19"/>
      <c r="B125" s="22" t="s">
        <v>315</v>
      </c>
      <c r="C125" s="19" t="s">
        <v>311</v>
      </c>
      <c r="D125" s="22"/>
      <c r="E125" s="22"/>
      <c r="F125" s="22"/>
      <c r="G125" s="19" t="s">
        <v>311</v>
      </c>
      <c r="H125" s="19" t="s">
        <v>311</v>
      </c>
      <c r="I125" s="16"/>
      <c r="J125" s="16"/>
      <c r="K125" s="16"/>
    </row>
    <row r="126" spans="1:11" ht="15" hidden="1" outlineLevel="1">
      <c r="A126" s="185" t="s">
        <v>316</v>
      </c>
      <c r="B126" s="186"/>
      <c r="C126" s="186"/>
      <c r="D126" s="186"/>
      <c r="E126" s="186"/>
      <c r="F126" s="186"/>
      <c r="G126" s="186"/>
      <c r="H126" s="187"/>
      <c r="I126" s="16"/>
      <c r="J126" s="16"/>
      <c r="K126" s="16"/>
    </row>
    <row r="127" spans="1:11" ht="15" hidden="1" outlineLevel="1">
      <c r="A127" s="188" t="s">
        <v>317</v>
      </c>
      <c r="B127" s="20" t="s">
        <v>318</v>
      </c>
      <c r="C127" s="188" t="s">
        <v>311</v>
      </c>
      <c r="D127" s="182"/>
      <c r="E127" s="182"/>
      <c r="F127" s="182"/>
      <c r="G127" s="188" t="s">
        <v>311</v>
      </c>
      <c r="H127" s="188" t="s">
        <v>311</v>
      </c>
      <c r="I127" s="16"/>
      <c r="J127" s="16"/>
      <c r="K127" s="16"/>
    </row>
    <row r="128" spans="1:11" ht="15" hidden="1" outlineLevel="1">
      <c r="A128" s="189"/>
      <c r="B128" s="21" t="s">
        <v>310</v>
      </c>
      <c r="C128" s="189"/>
      <c r="D128" s="183"/>
      <c r="E128" s="183"/>
      <c r="F128" s="183"/>
      <c r="G128" s="189"/>
      <c r="H128" s="189"/>
      <c r="I128" s="16"/>
      <c r="J128" s="16"/>
      <c r="K128" s="16"/>
    </row>
    <row r="129" spans="1:11" ht="15" hidden="1" outlineLevel="1">
      <c r="A129" s="185" t="s">
        <v>491</v>
      </c>
      <c r="B129" s="186"/>
      <c r="C129" s="186"/>
      <c r="D129" s="186"/>
      <c r="E129" s="186"/>
      <c r="F129" s="186"/>
      <c r="G129" s="186"/>
      <c r="H129" s="187"/>
      <c r="I129" s="16"/>
      <c r="J129" s="16"/>
      <c r="K129" s="16"/>
    </row>
    <row r="130" spans="1:11" ht="15" hidden="1" outlineLevel="1">
      <c r="A130" s="185" t="s">
        <v>492</v>
      </c>
      <c r="B130" s="186"/>
      <c r="C130" s="186"/>
      <c r="D130" s="186"/>
      <c r="E130" s="186"/>
      <c r="F130" s="186"/>
      <c r="G130" s="186"/>
      <c r="H130" s="187"/>
      <c r="I130" s="16"/>
      <c r="J130" s="16"/>
      <c r="K130" s="16"/>
    </row>
    <row r="131" spans="1:11" ht="15" hidden="1" outlineLevel="1">
      <c r="A131" s="23">
        <v>1</v>
      </c>
      <c r="B131" s="24" t="s">
        <v>493</v>
      </c>
      <c r="C131" s="22"/>
      <c r="D131" s="22"/>
      <c r="E131" s="22"/>
      <c r="F131" s="22"/>
      <c r="G131" s="22"/>
      <c r="H131" s="22"/>
      <c r="I131" s="16"/>
      <c r="J131" s="16"/>
      <c r="K131" s="16"/>
    </row>
    <row r="132" spans="1:11" ht="15" hidden="1" outlineLevel="1">
      <c r="A132" s="19"/>
      <c r="B132" s="25" t="s">
        <v>494</v>
      </c>
      <c r="C132" s="22"/>
      <c r="D132" s="22"/>
      <c r="E132" s="22"/>
      <c r="F132" s="22"/>
      <c r="G132" s="22"/>
      <c r="H132" s="22"/>
      <c r="I132" s="16"/>
      <c r="J132" s="16"/>
      <c r="K132" s="16"/>
    </row>
    <row r="133" spans="1:11" ht="15" hidden="1" outlineLevel="1">
      <c r="A133" s="185" t="s">
        <v>495</v>
      </c>
      <c r="B133" s="186"/>
      <c r="C133" s="186"/>
      <c r="D133" s="186"/>
      <c r="E133" s="186"/>
      <c r="F133" s="186"/>
      <c r="G133" s="186"/>
      <c r="H133" s="187"/>
      <c r="I133" s="16"/>
      <c r="J133" s="16"/>
      <c r="K133" s="16"/>
    </row>
    <row r="134" spans="1:11" ht="15" hidden="1" outlineLevel="1">
      <c r="A134" s="19"/>
      <c r="B134" s="22" t="s">
        <v>496</v>
      </c>
      <c r="C134" s="22"/>
      <c r="D134" s="22"/>
      <c r="E134" s="22"/>
      <c r="F134" s="22"/>
      <c r="G134" s="22"/>
      <c r="H134" s="22"/>
      <c r="I134" s="16"/>
      <c r="J134" s="16"/>
      <c r="K134" s="16"/>
    </row>
    <row r="135" spans="1:11" ht="15" hidden="1" outlineLevel="1">
      <c r="A135" s="19"/>
      <c r="B135" s="22" t="s">
        <v>497</v>
      </c>
      <c r="C135" s="22"/>
      <c r="D135" s="22"/>
      <c r="E135" s="22"/>
      <c r="F135" s="22"/>
      <c r="G135" s="22"/>
      <c r="H135" s="22"/>
      <c r="I135" s="16"/>
      <c r="J135" s="16"/>
      <c r="K135" s="16"/>
    </row>
    <row r="136" spans="1:11" ht="15" hidden="1" outlineLevel="1">
      <c r="A136" s="19"/>
      <c r="B136" s="22" t="s">
        <v>498</v>
      </c>
      <c r="C136" s="22"/>
      <c r="D136" s="22"/>
      <c r="E136" s="22"/>
      <c r="F136" s="22"/>
      <c r="G136" s="22"/>
      <c r="H136" s="22"/>
      <c r="I136" s="16"/>
      <c r="J136" s="16"/>
      <c r="K136" s="16"/>
    </row>
    <row r="137" spans="1:11" ht="15" hidden="1" outlineLevel="1">
      <c r="A137" s="19"/>
      <c r="B137" s="25" t="s">
        <v>606</v>
      </c>
      <c r="C137" s="22"/>
      <c r="D137" s="22"/>
      <c r="E137" s="22"/>
      <c r="F137" s="22"/>
      <c r="G137" s="22"/>
      <c r="H137" s="22"/>
      <c r="I137" s="16"/>
      <c r="J137" s="16"/>
      <c r="K137" s="16"/>
    </row>
    <row r="138" spans="1:11" ht="15" hidden="1" outlineLevel="1">
      <c r="A138" s="185" t="s">
        <v>157</v>
      </c>
      <c r="B138" s="186"/>
      <c r="C138" s="186"/>
      <c r="D138" s="186"/>
      <c r="E138" s="186"/>
      <c r="F138" s="186"/>
      <c r="G138" s="186"/>
      <c r="H138" s="187"/>
      <c r="I138" s="16"/>
      <c r="J138" s="16"/>
      <c r="K138" s="16"/>
    </row>
    <row r="139" spans="1:11" ht="15" hidden="1" outlineLevel="1">
      <c r="A139" s="19"/>
      <c r="B139" s="22" t="s">
        <v>496</v>
      </c>
      <c r="C139" s="22"/>
      <c r="D139" s="22"/>
      <c r="E139" s="22"/>
      <c r="F139" s="22"/>
      <c r="G139" s="22"/>
      <c r="H139" s="22"/>
      <c r="I139" s="16"/>
      <c r="J139" s="16"/>
      <c r="K139" s="16"/>
    </row>
    <row r="140" spans="1:11" ht="15" hidden="1" outlineLevel="1">
      <c r="A140" s="19"/>
      <c r="B140" s="22" t="s">
        <v>497</v>
      </c>
      <c r="C140" s="22"/>
      <c r="D140" s="22"/>
      <c r="E140" s="22"/>
      <c r="F140" s="22"/>
      <c r="G140" s="22"/>
      <c r="H140" s="22"/>
      <c r="I140" s="16"/>
      <c r="J140" s="16"/>
      <c r="K140" s="16"/>
    </row>
    <row r="141" spans="1:11" ht="15" hidden="1" outlineLevel="1">
      <c r="A141" s="19"/>
      <c r="B141" s="22" t="s">
        <v>498</v>
      </c>
      <c r="C141" s="22"/>
      <c r="D141" s="22"/>
      <c r="E141" s="22"/>
      <c r="F141" s="22"/>
      <c r="G141" s="22"/>
      <c r="H141" s="22"/>
      <c r="I141" s="16"/>
      <c r="J141" s="16"/>
      <c r="K141" s="16"/>
    </row>
    <row r="142" spans="1:11" ht="24" hidden="1" outlineLevel="1">
      <c r="A142" s="23">
        <v>43498</v>
      </c>
      <c r="B142" s="24" t="s">
        <v>158</v>
      </c>
      <c r="C142" s="19" t="s">
        <v>311</v>
      </c>
      <c r="D142" s="19"/>
      <c r="E142" s="19"/>
      <c r="F142" s="19"/>
      <c r="G142" s="19" t="s">
        <v>311</v>
      </c>
      <c r="H142" s="19" t="s">
        <v>311</v>
      </c>
      <c r="I142" s="16"/>
      <c r="J142" s="16"/>
      <c r="K142" s="16"/>
    </row>
    <row r="143" ht="6" customHeight="1" collapsed="1">
      <c r="A143" s="9"/>
    </row>
    <row r="144" spans="1:11" ht="15.75">
      <c r="A144" s="173" t="s">
        <v>159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1:11" ht="15.75" hidden="1" outlineLevel="1">
      <c r="A145" s="193" t="s">
        <v>160</v>
      </c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</row>
    <row r="146" ht="4.5" customHeight="1" collapsed="1">
      <c r="A146" s="2"/>
    </row>
    <row r="147" spans="1:11" ht="15.75">
      <c r="A147" s="173" t="s">
        <v>374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ht="5.25" customHeight="1">
      <c r="A148" s="2"/>
    </row>
    <row r="149" spans="1:11" ht="25.5" customHeight="1">
      <c r="A149" s="173" t="s">
        <v>517</v>
      </c>
      <c r="B149" s="173"/>
      <c r="C149" s="238" t="s">
        <v>516</v>
      </c>
      <c r="D149" s="238"/>
      <c r="E149" s="238"/>
      <c r="F149" s="238"/>
      <c r="G149" s="238"/>
      <c r="H149" s="238"/>
      <c r="I149" s="238"/>
      <c r="J149" s="238"/>
      <c r="K149" s="238"/>
    </row>
    <row r="150" spans="1:11" ht="6" customHeight="1">
      <c r="A150" s="175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</row>
    <row r="151" spans="1:11" ht="26.25" customHeight="1">
      <c r="A151" s="174" t="s">
        <v>380</v>
      </c>
      <c r="B151" s="174"/>
      <c r="C151" s="175" t="s">
        <v>100</v>
      </c>
      <c r="D151" s="175"/>
      <c r="E151" s="175"/>
      <c r="F151" s="175"/>
      <c r="G151" s="175"/>
      <c r="H151" s="175"/>
      <c r="I151" s="175"/>
      <c r="J151" s="175"/>
      <c r="K151" s="175"/>
    </row>
    <row r="152" spans="1:11" ht="6.75" customHeight="1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4.25" customHeight="1">
      <c r="A153" s="174" t="s">
        <v>518</v>
      </c>
      <c r="B153" s="174"/>
      <c r="C153" s="175" t="s">
        <v>620</v>
      </c>
      <c r="D153" s="175"/>
      <c r="E153" s="175"/>
      <c r="F153" s="175"/>
      <c r="G153" s="175"/>
      <c r="H153" s="175"/>
      <c r="I153" s="175"/>
      <c r="J153" s="175"/>
      <c r="K153" s="175"/>
    </row>
    <row r="154" spans="1:11" ht="6" customHeight="1">
      <c r="A154" s="11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</row>
    <row r="155" spans="1:11" ht="24.75" customHeight="1">
      <c r="A155" s="174" t="s">
        <v>180</v>
      </c>
      <c r="B155" s="174"/>
      <c r="C155" s="175" t="s">
        <v>195</v>
      </c>
      <c r="D155" s="175"/>
      <c r="E155" s="175"/>
      <c r="F155" s="175"/>
      <c r="G155" s="175"/>
      <c r="H155" s="175"/>
      <c r="I155" s="175"/>
      <c r="J155" s="175"/>
      <c r="K155" s="175"/>
    </row>
    <row r="156" spans="1:11" ht="8.25" customHeight="1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36.75" customHeight="1">
      <c r="A157" s="192" t="s">
        <v>173</v>
      </c>
      <c r="B157" s="192"/>
      <c r="C157" s="197" t="s">
        <v>385</v>
      </c>
      <c r="D157" s="197"/>
      <c r="E157" s="197"/>
      <c r="F157" s="197"/>
      <c r="G157" s="57"/>
      <c r="H157" s="57"/>
      <c r="I157" s="195" t="str">
        <f>'1210160'!I145:K145</f>
        <v>Олена ЄРЬОМЕНКО</v>
      </c>
      <c r="J157" s="195"/>
      <c r="K157" s="195"/>
    </row>
    <row r="158" spans="1:11" ht="15.75" customHeight="1">
      <c r="A158" s="1"/>
      <c r="B158" s="35"/>
      <c r="C158" s="194" t="s">
        <v>386</v>
      </c>
      <c r="D158" s="194"/>
      <c r="E158" s="194"/>
      <c r="F158" s="194"/>
      <c r="G158" s="1"/>
      <c r="H158" s="1"/>
      <c r="I158" s="1"/>
      <c r="J158" s="171" t="str">
        <f>'1210160'!J146:K146</f>
        <v>(власне ім'я, прізвище)</v>
      </c>
      <c r="K158" s="170"/>
    </row>
  </sheetData>
  <sheetProtection/>
  <mergeCells count="99">
    <mergeCell ref="A85:K85"/>
    <mergeCell ref="C89:E90"/>
    <mergeCell ref="F89:H90"/>
    <mergeCell ref="A8:K8"/>
    <mergeCell ref="A9:K9"/>
    <mergeCell ref="A11:K11"/>
    <mergeCell ref="A10:K10"/>
    <mergeCell ref="A15:K15"/>
    <mergeCell ref="A107:K107"/>
    <mergeCell ref="A96:K96"/>
    <mergeCell ref="A72:K72"/>
    <mergeCell ref="A76:K76"/>
    <mergeCell ref="A79:K79"/>
    <mergeCell ref="A27:K27"/>
    <mergeCell ref="A28:K28"/>
    <mergeCell ref="A34:E34"/>
    <mergeCell ref="A41:E41"/>
    <mergeCell ref="A23:K23"/>
    <mergeCell ref="A5:K5"/>
    <mergeCell ref="A17:A18"/>
    <mergeCell ref="B17:B18"/>
    <mergeCell ref="A6:K6"/>
    <mergeCell ref="A7:K7"/>
    <mergeCell ref="A3:K3"/>
    <mergeCell ref="A4:K4"/>
    <mergeCell ref="A14:K14"/>
    <mergeCell ref="A12:K12"/>
    <mergeCell ref="A13:K13"/>
    <mergeCell ref="A46:E46"/>
    <mergeCell ref="C17:E17"/>
    <mergeCell ref="F17:H17"/>
    <mergeCell ref="I17:K17"/>
    <mergeCell ref="A20:K20"/>
    <mergeCell ref="A56:K56"/>
    <mergeCell ref="A86:K86"/>
    <mergeCell ref="A88:K88"/>
    <mergeCell ref="I89:K89"/>
    <mergeCell ref="A62:K62"/>
    <mergeCell ref="A65:K65"/>
    <mergeCell ref="A59:K59"/>
    <mergeCell ref="A66:K66"/>
    <mergeCell ref="A71:K71"/>
    <mergeCell ref="A82:K82"/>
    <mergeCell ref="A48:K48"/>
    <mergeCell ref="A49:K49"/>
    <mergeCell ref="I50:K50"/>
    <mergeCell ref="A52:K52"/>
    <mergeCell ref="F50:H50"/>
    <mergeCell ref="A50:A51"/>
    <mergeCell ref="B50:B51"/>
    <mergeCell ref="C50:E50"/>
    <mergeCell ref="D120:D121"/>
    <mergeCell ref="E120:E121"/>
    <mergeCell ref="A105:K105"/>
    <mergeCell ref="A117:K117"/>
    <mergeCell ref="A67:K67"/>
    <mergeCell ref="A70:K70"/>
    <mergeCell ref="A89:A91"/>
    <mergeCell ref="B89:B91"/>
    <mergeCell ref="I90:K90"/>
    <mergeCell ref="A116:K116"/>
    <mergeCell ref="A130:H130"/>
    <mergeCell ref="A133:H133"/>
    <mergeCell ref="A138:H138"/>
    <mergeCell ref="A93:K93"/>
    <mergeCell ref="F120:F121"/>
    <mergeCell ref="G120:G121"/>
    <mergeCell ref="H120:H121"/>
    <mergeCell ref="A126:H126"/>
    <mergeCell ref="A120:A121"/>
    <mergeCell ref="C120:C121"/>
    <mergeCell ref="F127:F128"/>
    <mergeCell ref="G127:G128"/>
    <mergeCell ref="H127:H128"/>
    <mergeCell ref="A129:H129"/>
    <mergeCell ref="A127:A128"/>
    <mergeCell ref="C127:C128"/>
    <mergeCell ref="D127:D128"/>
    <mergeCell ref="E127:E128"/>
    <mergeCell ref="I157:K157"/>
    <mergeCell ref="A149:B149"/>
    <mergeCell ref="C155:K155"/>
    <mergeCell ref="B154:K154"/>
    <mergeCell ref="A155:B155"/>
    <mergeCell ref="C153:K153"/>
    <mergeCell ref="C149:K149"/>
    <mergeCell ref="A150:K150"/>
    <mergeCell ref="A151:B151"/>
    <mergeCell ref="C151:K151"/>
    <mergeCell ref="G2:K2"/>
    <mergeCell ref="G1:K1"/>
    <mergeCell ref="A157:B157"/>
    <mergeCell ref="A25:K25"/>
    <mergeCell ref="C158:F158"/>
    <mergeCell ref="A144:K144"/>
    <mergeCell ref="A145:K145"/>
    <mergeCell ref="A147:K147"/>
    <mergeCell ref="A153:B153"/>
    <mergeCell ref="C157:F157"/>
  </mergeCells>
  <printOptions/>
  <pageMargins left="0.9055118110236221" right="0.31496062992125984" top="0.2755905511811024" bottom="0.2755905511811024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181"/>
  <sheetViews>
    <sheetView zoomScalePageLayoutView="0" workbookViewId="0" topLeftCell="A81">
      <selection activeCell="I85" sqref="I85:K85"/>
    </sheetView>
  </sheetViews>
  <sheetFormatPr defaultColWidth="9.140625" defaultRowHeight="15" outlineLevelRow="2"/>
  <cols>
    <col min="2" max="2" width="25.00390625" style="0" customWidth="1"/>
    <col min="3" max="3" width="10.00390625" style="0" bestFit="1" customWidth="1"/>
    <col min="4" max="4" width="12.140625" style="0" customWidth="1"/>
    <col min="5" max="5" width="10.00390625" style="0" bestFit="1" customWidth="1"/>
    <col min="6" max="6" width="9.57421875" style="0" customWidth="1"/>
    <col min="7" max="7" width="12.8515625" style="0" customWidth="1"/>
    <col min="9" max="9" width="10.00390625" style="0" bestFit="1" customWidth="1"/>
    <col min="10" max="10" width="11.851562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6.7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28.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28.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108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28" ht="15.75" customHeight="1">
      <c r="A13" s="253" t="s">
        <v>199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474821</v>
      </c>
      <c r="D19" s="4">
        <v>0</v>
      </c>
      <c r="E19" s="4">
        <f>C19+D19</f>
        <v>474821</v>
      </c>
      <c r="F19" s="4">
        <v>474821</v>
      </c>
      <c r="G19" s="4"/>
      <c r="H19" s="4">
        <f>F19+G19</f>
        <v>474821</v>
      </c>
      <c r="I19" s="4">
        <f>F19-C19</f>
        <v>0</v>
      </c>
      <c r="J19" s="6">
        <f>G19-D19</f>
        <v>0</v>
      </c>
      <c r="K19" s="6">
        <f>H19-E19</f>
        <v>0</v>
      </c>
    </row>
    <row r="20" spans="1:11" ht="15" customHeight="1">
      <c r="A20" s="178" t="s">
        <v>177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38.25">
      <c r="A22" s="26" t="s">
        <v>164</v>
      </c>
      <c r="B22" s="5" t="s">
        <v>102</v>
      </c>
      <c r="C22" s="4">
        <v>474821</v>
      </c>
      <c r="D22" s="4">
        <v>0</v>
      </c>
      <c r="E22" s="4">
        <f>C22+D22</f>
        <v>474821</v>
      </c>
      <c r="F22" s="4">
        <v>474821</v>
      </c>
      <c r="G22" s="4">
        <v>0</v>
      </c>
      <c r="H22" s="4">
        <f>F22+G22</f>
        <v>474821</v>
      </c>
      <c r="I22" s="4">
        <f>F22-C22</f>
        <v>0</v>
      </c>
      <c r="J22" s="4">
        <f>G22-D22</f>
        <v>0</v>
      </c>
      <c r="K22" s="4">
        <f>I22+J22</f>
        <v>0</v>
      </c>
    </row>
    <row r="23" spans="1:11" ht="15" customHeight="1">
      <c r="A23" s="178" t="s">
        <v>177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</row>
    <row r="24" ht="9" customHeight="1">
      <c r="A24" s="3"/>
    </row>
    <row r="25" spans="1:11" ht="15.75">
      <c r="A25" s="173" t="s">
        <v>257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  <row r="26" spans="1:11" ht="15.75" hidden="1" outlineLevel="1">
      <c r="A26" s="237" t="s">
        <v>146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11" ht="38.25" hidden="1" outlineLevel="1">
      <c r="A27" s="56" t="s">
        <v>243</v>
      </c>
      <c r="B27" s="56" t="s">
        <v>244</v>
      </c>
      <c r="C27" s="56" t="s">
        <v>245</v>
      </c>
      <c r="D27" s="56" t="s">
        <v>246</v>
      </c>
      <c r="E27" s="56" t="s">
        <v>247</v>
      </c>
      <c r="F27" s="59"/>
      <c r="G27" s="59"/>
      <c r="H27" s="59"/>
      <c r="I27" s="59"/>
      <c r="J27" s="59"/>
      <c r="K27" s="59"/>
    </row>
    <row r="28" spans="1:11" ht="15" hidden="1" outlineLevel="1">
      <c r="A28" s="56" t="s">
        <v>251</v>
      </c>
      <c r="B28" s="65" t="s">
        <v>259</v>
      </c>
      <c r="C28" s="56" t="s">
        <v>260</v>
      </c>
      <c r="D28" s="56"/>
      <c r="E28" s="56" t="s">
        <v>260</v>
      </c>
      <c r="F28" s="59"/>
      <c r="G28" s="59"/>
      <c r="H28" s="59"/>
      <c r="I28" s="59"/>
      <c r="J28" s="59"/>
      <c r="K28" s="59"/>
    </row>
    <row r="29" spans="1:11" ht="15" hidden="1" outlineLevel="1">
      <c r="A29" s="56" t="s">
        <v>253</v>
      </c>
      <c r="B29" s="65" t="s">
        <v>261</v>
      </c>
      <c r="C29" s="56" t="s">
        <v>253</v>
      </c>
      <c r="D29" s="56"/>
      <c r="E29" s="56" t="s">
        <v>253</v>
      </c>
      <c r="F29" s="59"/>
      <c r="G29" s="59"/>
      <c r="H29" s="59"/>
      <c r="I29" s="59"/>
      <c r="J29" s="59"/>
      <c r="K29" s="59"/>
    </row>
    <row r="30" spans="1:11" ht="15" hidden="1" outlineLevel="1">
      <c r="A30" s="56" t="s">
        <v>255</v>
      </c>
      <c r="B30" s="65" t="s">
        <v>262</v>
      </c>
      <c r="C30" s="56" t="s">
        <v>260</v>
      </c>
      <c r="D30" s="56"/>
      <c r="E30" s="56" t="s">
        <v>260</v>
      </c>
      <c r="F30" s="59"/>
      <c r="G30" s="59"/>
      <c r="H30" s="59"/>
      <c r="I30" s="59"/>
      <c r="J30" s="59"/>
      <c r="K30" s="59"/>
    </row>
    <row r="31" spans="1:11" ht="15" hidden="1" outlineLevel="1">
      <c r="A31" s="56" t="s">
        <v>263</v>
      </c>
      <c r="B31" s="65" t="s">
        <v>264</v>
      </c>
      <c r="C31" s="56" t="s">
        <v>260</v>
      </c>
      <c r="D31" s="56"/>
      <c r="E31" s="56" t="s">
        <v>260</v>
      </c>
      <c r="F31" s="59"/>
      <c r="G31" s="59"/>
      <c r="H31" s="59"/>
      <c r="I31" s="59"/>
      <c r="J31" s="59"/>
      <c r="K31" s="59"/>
    </row>
    <row r="32" spans="1:11" ht="30" customHeight="1" hidden="1" outlineLevel="1">
      <c r="A32" s="211" t="s">
        <v>266</v>
      </c>
      <c r="B32" s="212"/>
      <c r="C32" s="212"/>
      <c r="D32" s="212"/>
      <c r="E32" s="213"/>
      <c r="F32" s="59"/>
      <c r="G32" s="59"/>
      <c r="H32" s="59"/>
      <c r="I32" s="59"/>
      <c r="J32" s="59"/>
      <c r="K32" s="59"/>
    </row>
    <row r="33" spans="1:11" ht="15" hidden="1" outlineLevel="1">
      <c r="A33" s="56" t="s">
        <v>267</v>
      </c>
      <c r="B33" s="65" t="s">
        <v>268</v>
      </c>
      <c r="C33" s="88">
        <f>C38</f>
        <v>0</v>
      </c>
      <c r="D33" s="88">
        <f>D38</f>
        <v>0</v>
      </c>
      <c r="E33" s="56">
        <f>D33-C33</f>
        <v>0</v>
      </c>
      <c r="F33" s="59"/>
      <c r="G33" s="59"/>
      <c r="H33" s="59"/>
      <c r="I33" s="59"/>
      <c r="J33" s="59"/>
      <c r="K33" s="59"/>
    </row>
    <row r="34" spans="1:11" ht="15" hidden="1" outlineLevel="1">
      <c r="A34" s="56" t="s">
        <v>253</v>
      </c>
      <c r="B34" s="65" t="s">
        <v>261</v>
      </c>
      <c r="C34" s="88"/>
      <c r="D34" s="88"/>
      <c r="E34" s="56" t="s">
        <v>253</v>
      </c>
      <c r="F34" s="59"/>
      <c r="G34" s="59"/>
      <c r="H34" s="59"/>
      <c r="I34" s="59"/>
      <c r="J34" s="59"/>
      <c r="K34" s="59"/>
    </row>
    <row r="35" spans="1:11" ht="15" hidden="1" outlineLevel="1">
      <c r="A35" s="56" t="s">
        <v>269</v>
      </c>
      <c r="B35" s="65" t="s">
        <v>270</v>
      </c>
      <c r="C35" s="88"/>
      <c r="D35" s="88"/>
      <c r="E35" s="56" t="s">
        <v>253</v>
      </c>
      <c r="F35" s="59"/>
      <c r="G35" s="59"/>
      <c r="H35" s="59"/>
      <c r="I35" s="59"/>
      <c r="J35" s="59"/>
      <c r="K35" s="59"/>
    </row>
    <row r="36" spans="1:11" ht="15" hidden="1" outlineLevel="1">
      <c r="A36" s="56" t="s">
        <v>271</v>
      </c>
      <c r="B36" s="65" t="s">
        <v>273</v>
      </c>
      <c r="C36" s="56"/>
      <c r="D36" s="56"/>
      <c r="E36" s="56" t="s">
        <v>253</v>
      </c>
      <c r="F36" s="59"/>
      <c r="G36" s="59"/>
      <c r="H36" s="59"/>
      <c r="I36" s="59"/>
      <c r="J36" s="59"/>
      <c r="K36" s="59"/>
    </row>
    <row r="37" spans="1:11" ht="15" hidden="1" outlineLevel="1">
      <c r="A37" s="56" t="s">
        <v>274</v>
      </c>
      <c r="B37" s="65" t="s">
        <v>275</v>
      </c>
      <c r="C37" s="56"/>
      <c r="D37" s="56"/>
      <c r="E37" s="56" t="s">
        <v>253</v>
      </c>
      <c r="F37" s="59"/>
      <c r="G37" s="59"/>
      <c r="H37" s="59"/>
      <c r="I37" s="59"/>
      <c r="J37" s="59"/>
      <c r="K37" s="59"/>
    </row>
    <row r="38" spans="1:11" ht="15" hidden="1" outlineLevel="1">
      <c r="A38" s="56" t="s">
        <v>276</v>
      </c>
      <c r="B38" s="65" t="s">
        <v>277</v>
      </c>
      <c r="C38" s="56">
        <f>G19</f>
        <v>0</v>
      </c>
      <c r="D38" s="56">
        <f>G19</f>
        <v>0</v>
      </c>
      <c r="E38" s="56">
        <f>D38-C38</f>
        <v>0</v>
      </c>
      <c r="F38" s="59"/>
      <c r="G38" s="59"/>
      <c r="H38" s="59"/>
      <c r="I38" s="59"/>
      <c r="J38" s="59"/>
      <c r="K38" s="59"/>
    </row>
    <row r="39" spans="1:11" ht="15" hidden="1" outlineLevel="1">
      <c r="A39" s="222"/>
      <c r="B39" s="223"/>
      <c r="C39" s="223"/>
      <c r="D39" s="223"/>
      <c r="E39" s="224"/>
      <c r="F39" s="59"/>
      <c r="G39" s="59"/>
      <c r="H39" s="59"/>
      <c r="I39" s="59"/>
      <c r="J39" s="59"/>
      <c r="K39" s="59"/>
    </row>
    <row r="40" spans="1:11" ht="15" hidden="1" outlineLevel="1">
      <c r="A40" s="56" t="s">
        <v>278</v>
      </c>
      <c r="B40" s="65" t="s">
        <v>279</v>
      </c>
      <c r="C40" s="56" t="s">
        <v>260</v>
      </c>
      <c r="D40" s="56"/>
      <c r="E40" s="56" t="s">
        <v>253</v>
      </c>
      <c r="F40" s="59"/>
      <c r="G40" s="59"/>
      <c r="H40" s="59"/>
      <c r="I40" s="59"/>
      <c r="J40" s="59"/>
      <c r="K40" s="59"/>
    </row>
    <row r="41" spans="1:11" ht="15" hidden="1" outlineLevel="1">
      <c r="A41" s="56" t="s">
        <v>253</v>
      </c>
      <c r="B41" s="65" t="s">
        <v>261</v>
      </c>
      <c r="C41" s="56" t="s">
        <v>253</v>
      </c>
      <c r="D41" s="56"/>
      <c r="E41" s="56" t="s">
        <v>253</v>
      </c>
      <c r="F41" s="59"/>
      <c r="G41" s="59"/>
      <c r="H41" s="59"/>
      <c r="I41" s="59"/>
      <c r="J41" s="59"/>
      <c r="K41" s="59"/>
    </row>
    <row r="42" spans="1:11" ht="15" hidden="1" outlineLevel="1">
      <c r="A42" s="56" t="s">
        <v>280</v>
      </c>
      <c r="B42" s="65" t="s">
        <v>262</v>
      </c>
      <c r="C42" s="56" t="s">
        <v>260</v>
      </c>
      <c r="D42" s="56"/>
      <c r="E42" s="56" t="s">
        <v>253</v>
      </c>
      <c r="F42" s="59"/>
      <c r="G42" s="59"/>
      <c r="H42" s="59"/>
      <c r="I42" s="59"/>
      <c r="J42" s="59"/>
      <c r="K42" s="59"/>
    </row>
    <row r="43" spans="1:11" ht="15" hidden="1" outlineLevel="1">
      <c r="A43" s="56" t="s">
        <v>281</v>
      </c>
      <c r="B43" s="65" t="s">
        <v>264</v>
      </c>
      <c r="C43" s="56" t="s">
        <v>260</v>
      </c>
      <c r="D43" s="56" t="s">
        <v>253</v>
      </c>
      <c r="E43" s="56" t="s">
        <v>253</v>
      </c>
      <c r="F43" s="59"/>
      <c r="G43" s="59"/>
      <c r="H43" s="59"/>
      <c r="I43" s="59"/>
      <c r="J43" s="59"/>
      <c r="K43" s="59"/>
    </row>
    <row r="44" spans="1:11" ht="30.75" customHeight="1" hidden="1" outlineLevel="1">
      <c r="A44" s="211" t="s">
        <v>266</v>
      </c>
      <c r="B44" s="212"/>
      <c r="C44" s="212"/>
      <c r="D44" s="212"/>
      <c r="E44" s="213"/>
      <c r="F44" s="59"/>
      <c r="G44" s="59"/>
      <c r="H44" s="59"/>
      <c r="I44" s="59"/>
      <c r="J44" s="59"/>
      <c r="K44" s="59"/>
    </row>
    <row r="45" ht="7.5" customHeight="1" collapsed="1">
      <c r="A45" s="3"/>
    </row>
    <row r="46" spans="1:11" ht="15.75">
      <c r="A46" s="173" t="s">
        <v>282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15.75">
      <c r="A47" s="221" t="s">
        <v>146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ht="23.25" customHeight="1">
      <c r="A48" s="176" t="s">
        <v>243</v>
      </c>
      <c r="B48" s="176" t="s">
        <v>244</v>
      </c>
      <c r="C48" s="202" t="s">
        <v>284</v>
      </c>
      <c r="D48" s="203"/>
      <c r="E48" s="204"/>
      <c r="F48" s="202" t="s">
        <v>246</v>
      </c>
      <c r="G48" s="203"/>
      <c r="H48" s="204"/>
      <c r="I48" s="202" t="s">
        <v>247</v>
      </c>
      <c r="J48" s="203"/>
      <c r="K48" s="204"/>
    </row>
    <row r="49" spans="1:11" ht="25.5">
      <c r="A49" s="177"/>
      <c r="B49" s="177"/>
      <c r="C49" s="4" t="s">
        <v>248</v>
      </c>
      <c r="D49" s="4" t="s">
        <v>249</v>
      </c>
      <c r="E49" s="4" t="s">
        <v>250</v>
      </c>
      <c r="F49" s="4" t="s">
        <v>248</v>
      </c>
      <c r="G49" s="4" t="s">
        <v>249</v>
      </c>
      <c r="H49" s="4" t="s">
        <v>250</v>
      </c>
      <c r="I49" s="4" t="s">
        <v>248</v>
      </c>
      <c r="J49" s="4" t="s">
        <v>249</v>
      </c>
      <c r="K49" s="4" t="s">
        <v>250</v>
      </c>
    </row>
    <row r="50" spans="1:11" ht="15">
      <c r="A50" s="239" t="str">
        <f>B22</f>
        <v>Забезпечення функціонування теплових мереж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1"/>
    </row>
    <row r="51" spans="1:11" ht="15">
      <c r="A51" s="4" t="s">
        <v>251</v>
      </c>
      <c r="B51" s="27" t="s">
        <v>285</v>
      </c>
      <c r="C51" s="4" t="s">
        <v>253</v>
      </c>
      <c r="D51" s="4" t="s">
        <v>253</v>
      </c>
      <c r="E51" s="4" t="s">
        <v>253</v>
      </c>
      <c r="F51" s="4" t="s">
        <v>253</v>
      </c>
      <c r="G51" s="4" t="s">
        <v>253</v>
      </c>
      <c r="H51" s="4" t="s">
        <v>253</v>
      </c>
      <c r="I51" s="4" t="s">
        <v>253</v>
      </c>
      <c r="J51" s="4" t="s">
        <v>253</v>
      </c>
      <c r="K51" s="4" t="s">
        <v>253</v>
      </c>
    </row>
    <row r="52" spans="1:11" ht="15" hidden="1" outlineLevel="1">
      <c r="A52" s="4"/>
      <c r="B52" s="5" t="s">
        <v>169</v>
      </c>
      <c r="C52" s="4">
        <v>474821</v>
      </c>
      <c r="D52" s="4"/>
      <c r="E52" s="4">
        <f>C52+D52</f>
        <v>474821</v>
      </c>
      <c r="F52" s="4">
        <v>474821</v>
      </c>
      <c r="G52" s="4"/>
      <c r="H52" s="4">
        <f>F52+G52</f>
        <v>474821</v>
      </c>
      <c r="I52" s="4">
        <f>F52-C52</f>
        <v>0</v>
      </c>
      <c r="J52" s="4">
        <v>0</v>
      </c>
      <c r="K52" s="4">
        <f>I52+J52</f>
        <v>0</v>
      </c>
    </row>
    <row r="53" spans="1:11" ht="25.5" collapsed="1">
      <c r="A53" s="4"/>
      <c r="B53" s="5" t="s">
        <v>103</v>
      </c>
      <c r="C53" s="4">
        <v>1</v>
      </c>
      <c r="D53" s="4"/>
      <c r="E53" s="4">
        <f>C53+D53</f>
        <v>1</v>
      </c>
      <c r="F53" s="4">
        <v>1</v>
      </c>
      <c r="G53" s="4"/>
      <c r="H53" s="4">
        <f>F53+G53</f>
        <v>1</v>
      </c>
      <c r="I53" s="4">
        <f>F53-C53</f>
        <v>0</v>
      </c>
      <c r="J53" s="4">
        <v>0</v>
      </c>
      <c r="K53" s="4">
        <f>I53+J53</f>
        <v>0</v>
      </c>
    </row>
    <row r="54" spans="1:11" ht="15" customHeight="1">
      <c r="A54" s="178" t="s">
        <v>357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80"/>
    </row>
    <row r="55" spans="1:11" ht="15">
      <c r="A55" s="4" t="s">
        <v>267</v>
      </c>
      <c r="B55" s="27" t="s">
        <v>287</v>
      </c>
      <c r="C55" s="4" t="s">
        <v>253</v>
      </c>
      <c r="D55" s="4" t="s">
        <v>253</v>
      </c>
      <c r="E55" s="4" t="s">
        <v>253</v>
      </c>
      <c r="F55" s="4" t="s">
        <v>253</v>
      </c>
      <c r="G55" s="4" t="s">
        <v>253</v>
      </c>
      <c r="H55" s="4" t="s">
        <v>253</v>
      </c>
      <c r="I55" s="4" t="s">
        <v>253</v>
      </c>
      <c r="J55" s="4" t="s">
        <v>253</v>
      </c>
      <c r="K55" s="4" t="s">
        <v>253</v>
      </c>
    </row>
    <row r="56" spans="1:11" ht="25.5">
      <c r="A56" s="4"/>
      <c r="B56" s="5" t="s">
        <v>104</v>
      </c>
      <c r="C56" s="4">
        <v>1</v>
      </c>
      <c r="D56" s="4"/>
      <c r="E56" s="4">
        <f>C56+D56</f>
        <v>1</v>
      </c>
      <c r="F56" s="4">
        <v>1</v>
      </c>
      <c r="G56" s="4"/>
      <c r="H56" s="4">
        <f>F56+G56</f>
        <v>1</v>
      </c>
      <c r="I56" s="4">
        <f>F56-C56</f>
        <v>0</v>
      </c>
      <c r="J56" s="4">
        <v>0</v>
      </c>
      <c r="K56" s="4">
        <f>I56+J56</f>
        <v>0</v>
      </c>
    </row>
    <row r="57" spans="1:11" ht="15" customHeight="1">
      <c r="A57" s="178" t="s">
        <v>357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80"/>
    </row>
    <row r="58" spans="1:11" ht="15">
      <c r="A58" s="4" t="s">
        <v>278</v>
      </c>
      <c r="B58" s="27" t="s">
        <v>288</v>
      </c>
      <c r="C58" s="4" t="s">
        <v>253</v>
      </c>
      <c r="D58" s="4" t="s">
        <v>253</v>
      </c>
      <c r="E58" s="4" t="s">
        <v>253</v>
      </c>
      <c r="F58" s="4" t="s">
        <v>253</v>
      </c>
      <c r="G58" s="4" t="s">
        <v>253</v>
      </c>
      <c r="H58" s="4" t="s">
        <v>253</v>
      </c>
      <c r="I58" s="4" t="s">
        <v>253</v>
      </c>
      <c r="J58" s="4" t="s">
        <v>253</v>
      </c>
      <c r="K58" s="4" t="s">
        <v>253</v>
      </c>
    </row>
    <row r="59" spans="1:11" ht="25.5">
      <c r="A59" s="4"/>
      <c r="B59" s="5" t="s">
        <v>105</v>
      </c>
      <c r="C59" s="4">
        <v>474821</v>
      </c>
      <c r="D59" s="4"/>
      <c r="E59" s="4">
        <f>C59+D59</f>
        <v>474821</v>
      </c>
      <c r="F59" s="4">
        <v>474821</v>
      </c>
      <c r="G59" s="4"/>
      <c r="H59" s="4">
        <f>F59+G59</f>
        <v>474821</v>
      </c>
      <c r="I59" s="4">
        <f>F59-C59</f>
        <v>0</v>
      </c>
      <c r="J59" s="4">
        <v>0</v>
      </c>
      <c r="K59" s="4">
        <f>I59+J59</f>
        <v>0</v>
      </c>
    </row>
    <row r="60" spans="1:11" ht="15">
      <c r="A60" s="215" t="s">
        <v>357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7"/>
    </row>
    <row r="61" spans="1:11" ht="15">
      <c r="A61" s="4" t="s">
        <v>174</v>
      </c>
      <c r="B61" s="30" t="s">
        <v>175</v>
      </c>
      <c r="C61" s="14"/>
      <c r="D61" s="4"/>
      <c r="E61" s="4"/>
      <c r="F61" s="28"/>
      <c r="G61" s="4"/>
      <c r="H61" s="4"/>
      <c r="I61" s="4"/>
      <c r="J61" s="4"/>
      <c r="K61" s="15"/>
    </row>
    <row r="62" spans="1:11" ht="38.25">
      <c r="A62" s="4"/>
      <c r="B62" s="31" t="s">
        <v>106</v>
      </c>
      <c r="C62" s="14">
        <v>100</v>
      </c>
      <c r="D62" s="4">
        <v>0</v>
      </c>
      <c r="E62" s="4">
        <f>C62+D62</f>
        <v>100</v>
      </c>
      <c r="F62" s="4">
        <v>100</v>
      </c>
      <c r="G62" s="4">
        <v>0</v>
      </c>
      <c r="H62" s="4">
        <f>F62+G62</f>
        <v>100</v>
      </c>
      <c r="I62" s="4">
        <f>F62-C62</f>
        <v>0</v>
      </c>
      <c r="J62" s="4">
        <v>0</v>
      </c>
      <c r="K62" s="4">
        <f>I62+J62</f>
        <v>0</v>
      </c>
    </row>
    <row r="63" spans="1:11" ht="15">
      <c r="A63" s="178" t="s">
        <v>357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80"/>
    </row>
    <row r="64" spans="1:11" ht="25.5" customHeight="1">
      <c r="A64" s="218" t="s">
        <v>179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20"/>
    </row>
    <row r="65" spans="1:11" ht="15" hidden="1" outlineLevel="1">
      <c r="A65" s="225" t="e">
        <f>#REF!</f>
        <v>#REF!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7"/>
    </row>
    <row r="66" spans="1:11" ht="15" hidden="1" outlineLevel="1">
      <c r="A66" s="32" t="s">
        <v>308</v>
      </c>
      <c r="B66" s="27" t="s">
        <v>285</v>
      </c>
      <c r="C66" s="34"/>
      <c r="D66" s="34"/>
      <c r="E66" s="34"/>
      <c r="F66" s="34"/>
      <c r="G66" s="34"/>
      <c r="H66" s="34"/>
      <c r="I66" s="34"/>
      <c r="J66" s="34"/>
      <c r="K66" s="33"/>
    </row>
    <row r="67" spans="1:11" ht="15" hidden="1" outlineLevel="1">
      <c r="A67" s="32"/>
      <c r="B67" s="5" t="s">
        <v>169</v>
      </c>
      <c r="C67" s="4">
        <v>0</v>
      </c>
      <c r="D67" s="56">
        <v>424491</v>
      </c>
      <c r="E67" s="4">
        <f>C67+D67</f>
        <v>424491</v>
      </c>
      <c r="F67" s="4">
        <v>0</v>
      </c>
      <c r="G67" s="56">
        <v>424489</v>
      </c>
      <c r="H67" s="4">
        <f>F67+G67</f>
        <v>424489</v>
      </c>
      <c r="I67" s="4">
        <f>F67-C67</f>
        <v>0</v>
      </c>
      <c r="J67" s="4">
        <f>G67-D67</f>
        <v>-2</v>
      </c>
      <c r="K67" s="4">
        <f>I67+J67</f>
        <v>-2</v>
      </c>
    </row>
    <row r="68" spans="1:11" ht="38.25" hidden="1" outlineLevel="1">
      <c r="A68" s="32"/>
      <c r="B68" s="5" t="s">
        <v>468</v>
      </c>
      <c r="C68" s="4"/>
      <c r="D68" s="56">
        <v>424491</v>
      </c>
      <c r="E68" s="4">
        <f>C68+D68</f>
        <v>424491</v>
      </c>
      <c r="F68" s="4"/>
      <c r="G68" s="56">
        <v>424489</v>
      </c>
      <c r="H68" s="4">
        <f>F68+G68</f>
        <v>424489</v>
      </c>
      <c r="I68" s="4"/>
      <c r="J68" s="4">
        <f>G68-D68</f>
        <v>-2</v>
      </c>
      <c r="K68" s="4">
        <f>I68+J68</f>
        <v>-2</v>
      </c>
    </row>
    <row r="69" spans="1:11" ht="72" customHeight="1" hidden="1" outlineLevel="1">
      <c r="A69" s="32"/>
      <c r="B69" s="5" t="s">
        <v>469</v>
      </c>
      <c r="C69" s="4">
        <v>0</v>
      </c>
      <c r="D69" s="56">
        <v>3</v>
      </c>
      <c r="E69" s="4">
        <f>C69+D69</f>
        <v>3</v>
      </c>
      <c r="F69" s="4">
        <v>0</v>
      </c>
      <c r="G69" s="56">
        <v>3</v>
      </c>
      <c r="H69" s="4">
        <f>F69+G69</f>
        <v>3</v>
      </c>
      <c r="I69" s="4">
        <f>F69-C69</f>
        <v>0</v>
      </c>
      <c r="J69" s="4">
        <f>G69-D69</f>
        <v>0</v>
      </c>
      <c r="K69" s="4">
        <f>I69+J69</f>
        <v>0</v>
      </c>
    </row>
    <row r="70" spans="1:11" ht="15" hidden="1" outlineLevel="1">
      <c r="A70" s="215" t="s">
        <v>567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7"/>
    </row>
    <row r="71" spans="1:11" ht="15" hidden="1" outlineLevel="1">
      <c r="A71" s="32" t="s">
        <v>317</v>
      </c>
      <c r="B71" s="27" t="s">
        <v>287</v>
      </c>
      <c r="C71" s="34"/>
      <c r="D71" s="34"/>
      <c r="E71" s="34"/>
      <c r="F71" s="34"/>
      <c r="G71" s="34"/>
      <c r="H71" s="34"/>
      <c r="I71" s="34"/>
      <c r="J71" s="34"/>
      <c r="K71" s="33"/>
    </row>
    <row r="72" spans="1:11" ht="66.75" customHeight="1" hidden="1" outlineLevel="1">
      <c r="A72" s="32"/>
      <c r="B72" s="5" t="s">
        <v>470</v>
      </c>
      <c r="C72" s="4">
        <v>0</v>
      </c>
      <c r="D72" s="4">
        <v>3</v>
      </c>
      <c r="E72" s="4">
        <f>C72+D72</f>
        <v>3</v>
      </c>
      <c r="F72" s="4">
        <v>0</v>
      </c>
      <c r="G72" s="4">
        <v>3</v>
      </c>
      <c r="H72" s="4">
        <f>F72+G72</f>
        <v>3</v>
      </c>
      <c r="I72" s="4">
        <f>F72-C72</f>
        <v>0</v>
      </c>
      <c r="J72" s="4">
        <v>0</v>
      </c>
      <c r="K72" s="4">
        <f>I72+J72</f>
        <v>0</v>
      </c>
    </row>
    <row r="73" spans="1:11" ht="15" hidden="1" outlineLevel="1">
      <c r="A73" s="215" t="s">
        <v>177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7"/>
    </row>
    <row r="74" spans="1:11" ht="15" hidden="1" outlineLevel="1">
      <c r="A74" s="32" t="s">
        <v>405</v>
      </c>
      <c r="B74" s="27" t="s">
        <v>288</v>
      </c>
      <c r="C74" s="34"/>
      <c r="D74" s="34"/>
      <c r="E74" s="34"/>
      <c r="F74" s="34"/>
      <c r="G74" s="34"/>
      <c r="H74" s="34"/>
      <c r="I74" s="34"/>
      <c r="J74" s="34"/>
      <c r="K74" s="33"/>
    </row>
    <row r="75" spans="1:11" ht="54" customHeight="1" hidden="1" outlineLevel="1">
      <c r="A75" s="32"/>
      <c r="B75" s="5" t="s">
        <v>471</v>
      </c>
      <c r="C75" s="4">
        <v>0</v>
      </c>
      <c r="D75" s="4">
        <v>141497</v>
      </c>
      <c r="E75" s="4">
        <f>C75+D75</f>
        <v>141497</v>
      </c>
      <c r="F75" s="4">
        <v>0</v>
      </c>
      <c r="G75" s="4">
        <v>141496</v>
      </c>
      <c r="H75" s="4">
        <f>F75+G75</f>
        <v>141496</v>
      </c>
      <c r="I75" s="4">
        <f>F75-C75</f>
        <v>0</v>
      </c>
      <c r="J75" s="4">
        <f>G75-D75</f>
        <v>-1</v>
      </c>
      <c r="K75" s="4">
        <f>I75+J75</f>
        <v>-1</v>
      </c>
    </row>
    <row r="76" spans="1:11" ht="15" hidden="1" outlineLevel="1">
      <c r="A76" s="215" t="s">
        <v>473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7"/>
    </row>
    <row r="77" spans="1:11" ht="15" hidden="1" outlineLevel="1">
      <c r="A77" s="32" t="s">
        <v>174</v>
      </c>
      <c r="B77" s="30" t="s">
        <v>175</v>
      </c>
      <c r="C77" s="34"/>
      <c r="D77" s="34"/>
      <c r="E77" s="34"/>
      <c r="F77" s="34"/>
      <c r="G77" s="34"/>
      <c r="H77" s="34"/>
      <c r="I77" s="34"/>
      <c r="J77" s="34"/>
      <c r="K77" s="33"/>
    </row>
    <row r="78" spans="1:11" ht="69.75" customHeight="1" hidden="1" outlineLevel="1">
      <c r="A78" s="32"/>
      <c r="B78" s="5" t="s">
        <v>472</v>
      </c>
      <c r="C78" s="4">
        <v>0</v>
      </c>
      <c r="D78" s="4">
        <v>100</v>
      </c>
      <c r="E78" s="4">
        <f>C78+D78</f>
        <v>100</v>
      </c>
      <c r="F78" s="4">
        <v>0</v>
      </c>
      <c r="G78" s="4">
        <v>100</v>
      </c>
      <c r="H78" s="4">
        <f>F78+G78</f>
        <v>100</v>
      </c>
      <c r="I78" s="4">
        <f>F78-C78</f>
        <v>0</v>
      </c>
      <c r="J78" s="4">
        <v>0</v>
      </c>
      <c r="K78" s="4">
        <f>I78+J78</f>
        <v>0</v>
      </c>
    </row>
    <row r="79" spans="1:11" ht="15" hidden="1" outlineLevel="1">
      <c r="A79" s="215" t="s">
        <v>177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7"/>
    </row>
    <row r="80" spans="1:11" ht="27" customHeight="1" hidden="1" outlineLevel="1">
      <c r="A80" s="254" t="s">
        <v>179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6"/>
    </row>
    <row r="81" spans="1:11" ht="15" collapsed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8.75">
      <c r="A82" s="214" t="s">
        <v>291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</row>
    <row r="83" ht="15">
      <c r="A83" s="2"/>
    </row>
    <row r="84" spans="1:11" ht="15.75">
      <c r="A84" s="198" t="s">
        <v>292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</row>
    <row r="85" spans="1:11" ht="15">
      <c r="A85" s="181" t="s">
        <v>243</v>
      </c>
      <c r="B85" s="181" t="s">
        <v>244</v>
      </c>
      <c r="C85" s="181" t="s">
        <v>293</v>
      </c>
      <c r="D85" s="181"/>
      <c r="E85" s="181"/>
      <c r="F85" s="181" t="s">
        <v>294</v>
      </c>
      <c r="G85" s="181"/>
      <c r="H85" s="181"/>
      <c r="I85" s="181" t="s">
        <v>401</v>
      </c>
      <c r="J85" s="181"/>
      <c r="K85" s="181"/>
    </row>
    <row r="86" spans="1:11" ht="15">
      <c r="A86" s="181"/>
      <c r="B86" s="181"/>
      <c r="C86" s="181"/>
      <c r="D86" s="181"/>
      <c r="E86" s="181"/>
      <c r="F86" s="181"/>
      <c r="G86" s="181"/>
      <c r="H86" s="181"/>
      <c r="I86" s="181" t="s">
        <v>295</v>
      </c>
      <c r="J86" s="181"/>
      <c r="K86" s="181"/>
    </row>
    <row r="87" spans="1:11" ht="25.5">
      <c r="A87" s="181"/>
      <c r="B87" s="181"/>
      <c r="C87" s="68" t="s">
        <v>248</v>
      </c>
      <c r="D87" s="68" t="s">
        <v>249</v>
      </c>
      <c r="E87" s="68" t="s">
        <v>250</v>
      </c>
      <c r="F87" s="68" t="s">
        <v>248</v>
      </c>
      <c r="G87" s="68" t="s">
        <v>249</v>
      </c>
      <c r="H87" s="68" t="s">
        <v>250</v>
      </c>
      <c r="I87" s="68" t="s">
        <v>248</v>
      </c>
      <c r="J87" s="68" t="s">
        <v>249</v>
      </c>
      <c r="K87" s="68" t="s">
        <v>250</v>
      </c>
    </row>
    <row r="88" spans="1:11" ht="15">
      <c r="A88" s="66" t="s">
        <v>253</v>
      </c>
      <c r="B88" s="67" t="s">
        <v>252</v>
      </c>
      <c r="C88" s="66">
        <v>0</v>
      </c>
      <c r="D88" s="66">
        <v>0</v>
      </c>
      <c r="E88" s="66">
        <f>C88+D88</f>
        <v>0</v>
      </c>
      <c r="F88" s="66">
        <v>474821</v>
      </c>
      <c r="G88" s="66"/>
      <c r="H88" s="66">
        <f>F88+G88</f>
        <v>474821</v>
      </c>
      <c r="I88" s="69">
        <v>100</v>
      </c>
      <c r="J88" s="69">
        <v>0</v>
      </c>
      <c r="K88" s="69">
        <v>100</v>
      </c>
    </row>
    <row r="89" spans="1:11" ht="25.5" customHeight="1">
      <c r="A89" s="211" t="s">
        <v>489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3"/>
    </row>
    <row r="90" spans="1:11" ht="15">
      <c r="A90" s="56" t="s">
        <v>253</v>
      </c>
      <c r="B90" s="65" t="s">
        <v>254</v>
      </c>
      <c r="C90" s="56" t="s">
        <v>253</v>
      </c>
      <c r="D90" s="56" t="s">
        <v>253</v>
      </c>
      <c r="E90" s="56" t="s">
        <v>253</v>
      </c>
      <c r="F90" s="56" t="s">
        <v>253</v>
      </c>
      <c r="G90" s="56" t="s">
        <v>253</v>
      </c>
      <c r="H90" s="56" t="s">
        <v>253</v>
      </c>
      <c r="I90" s="56" t="s">
        <v>253</v>
      </c>
      <c r="J90" s="56" t="s">
        <v>253</v>
      </c>
      <c r="K90" s="56" t="s">
        <v>253</v>
      </c>
    </row>
    <row r="91" spans="1:11" ht="38.25">
      <c r="A91" s="56" t="s">
        <v>253</v>
      </c>
      <c r="B91" s="77" t="str">
        <f>B22</f>
        <v>Забезпечення функціонування теплових мереж</v>
      </c>
      <c r="C91" s="63"/>
      <c r="D91" s="75" t="s">
        <v>253</v>
      </c>
      <c r="E91" s="63">
        <f>C91</f>
        <v>0</v>
      </c>
      <c r="F91" s="63">
        <v>474821</v>
      </c>
      <c r="G91" s="75" t="s">
        <v>253</v>
      </c>
      <c r="H91" s="63">
        <f>F91</f>
        <v>474821</v>
      </c>
      <c r="I91" s="69">
        <v>100</v>
      </c>
      <c r="J91" s="98" t="s">
        <v>253</v>
      </c>
      <c r="K91" s="119">
        <f>I91</f>
        <v>100</v>
      </c>
    </row>
    <row r="92" spans="1:11" ht="30.75" customHeight="1">
      <c r="A92" s="250" t="s">
        <v>576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2"/>
    </row>
    <row r="93" spans="1:11" ht="15">
      <c r="A93" s="56" t="s">
        <v>251</v>
      </c>
      <c r="B93" s="77" t="s">
        <v>285</v>
      </c>
      <c r="C93" s="56" t="s">
        <v>253</v>
      </c>
      <c r="D93" s="56" t="s">
        <v>253</v>
      </c>
      <c r="E93" s="56" t="s">
        <v>253</v>
      </c>
      <c r="F93" s="56" t="s">
        <v>253</v>
      </c>
      <c r="G93" s="56" t="s">
        <v>253</v>
      </c>
      <c r="H93" s="56" t="s">
        <v>253</v>
      </c>
      <c r="I93" s="56" t="s">
        <v>253</v>
      </c>
      <c r="J93" s="56" t="s">
        <v>253</v>
      </c>
      <c r="K93" s="56" t="s">
        <v>253</v>
      </c>
    </row>
    <row r="94" spans="1:11" ht="15" hidden="1" outlineLevel="1">
      <c r="A94" s="56"/>
      <c r="B94" s="5" t="s">
        <v>337</v>
      </c>
      <c r="C94" s="56"/>
      <c r="D94" s="56"/>
      <c r="E94" s="56"/>
      <c r="F94" s="56">
        <v>474821</v>
      </c>
      <c r="G94" s="56"/>
      <c r="H94" s="56">
        <f>F94+G94</f>
        <v>474821</v>
      </c>
      <c r="I94" s="82">
        <v>100</v>
      </c>
      <c r="J94" s="82"/>
      <c r="K94" s="82">
        <f>I94+J94</f>
        <v>100</v>
      </c>
    </row>
    <row r="95" spans="1:11" ht="25.5" collapsed="1">
      <c r="A95" s="56" t="s">
        <v>253</v>
      </c>
      <c r="B95" s="5" t="s">
        <v>103</v>
      </c>
      <c r="C95" s="56"/>
      <c r="D95" s="56"/>
      <c r="E95" s="56"/>
      <c r="F95" s="56">
        <v>1</v>
      </c>
      <c r="G95" s="56"/>
      <c r="H95" s="56">
        <f>F95+G95</f>
        <v>1</v>
      </c>
      <c r="I95" s="69">
        <v>100</v>
      </c>
      <c r="J95" s="82"/>
      <c r="K95" s="119">
        <f>I95</f>
        <v>100</v>
      </c>
    </row>
    <row r="96" spans="1:11" ht="15">
      <c r="A96" s="56" t="s">
        <v>267</v>
      </c>
      <c r="B96" s="27" t="s">
        <v>287</v>
      </c>
      <c r="C96" s="56"/>
      <c r="D96" s="56"/>
      <c r="E96" s="56"/>
      <c r="F96" s="56"/>
      <c r="G96" s="56"/>
      <c r="H96" s="56"/>
      <c r="I96" s="99"/>
      <c r="J96" s="82"/>
      <c r="K96" s="119"/>
    </row>
    <row r="97" spans="1:11" ht="36.75" customHeight="1">
      <c r="A97" s="56" t="s">
        <v>253</v>
      </c>
      <c r="B97" s="5" t="s">
        <v>104</v>
      </c>
      <c r="C97" s="56"/>
      <c r="D97" s="56"/>
      <c r="E97" s="56"/>
      <c r="F97" s="56">
        <v>1</v>
      </c>
      <c r="G97" s="56"/>
      <c r="H97" s="56">
        <f>F97+G97</f>
        <v>1</v>
      </c>
      <c r="I97" s="69">
        <v>100</v>
      </c>
      <c r="J97" s="82"/>
      <c r="K97" s="119">
        <f>I97</f>
        <v>100</v>
      </c>
    </row>
    <row r="98" spans="1:11" ht="15">
      <c r="A98" s="56" t="s">
        <v>278</v>
      </c>
      <c r="B98" s="27" t="s">
        <v>288</v>
      </c>
      <c r="C98" s="56"/>
      <c r="D98" s="56"/>
      <c r="E98" s="56"/>
      <c r="F98" s="56"/>
      <c r="G98" s="56"/>
      <c r="H98" s="56"/>
      <c r="I98" s="100"/>
      <c r="J98" s="82"/>
      <c r="K98" s="119"/>
    </row>
    <row r="99" spans="1:11" ht="25.5">
      <c r="A99" s="56" t="s">
        <v>253</v>
      </c>
      <c r="B99" s="5" t="s">
        <v>107</v>
      </c>
      <c r="C99" s="56"/>
      <c r="D99" s="56"/>
      <c r="E99" s="56"/>
      <c r="F99" s="56">
        <v>474821</v>
      </c>
      <c r="G99" s="56"/>
      <c r="H99" s="78">
        <f>F99+G99</f>
        <v>474821</v>
      </c>
      <c r="I99" s="84">
        <v>100</v>
      </c>
      <c r="J99" s="124"/>
      <c r="K99" s="119">
        <f>I99</f>
        <v>100</v>
      </c>
    </row>
    <row r="100" spans="1:11" ht="15">
      <c r="A100" s="56" t="s">
        <v>174</v>
      </c>
      <c r="B100" s="30" t="s">
        <v>175</v>
      </c>
      <c r="C100" s="80"/>
      <c r="D100" s="80"/>
      <c r="E100" s="80"/>
      <c r="F100" s="80"/>
      <c r="G100" s="80"/>
      <c r="H100" s="122"/>
      <c r="I100" s="101"/>
      <c r="J100" s="125"/>
      <c r="K100" s="119"/>
    </row>
    <row r="101" spans="1:11" ht="38.25">
      <c r="A101" s="78"/>
      <c r="B101" s="79" t="s">
        <v>106</v>
      </c>
      <c r="C101" s="68"/>
      <c r="D101" s="68"/>
      <c r="E101" s="68"/>
      <c r="F101" s="68">
        <v>100</v>
      </c>
      <c r="G101" s="68"/>
      <c r="H101" s="123">
        <f>F101+G101</f>
        <v>100</v>
      </c>
      <c r="I101" s="84">
        <v>100</v>
      </c>
      <c r="J101" s="126"/>
      <c r="K101" s="119">
        <f>I101</f>
        <v>100</v>
      </c>
    </row>
    <row r="102" spans="1:11" ht="21.75" customHeight="1">
      <c r="A102" s="211" t="s">
        <v>621</v>
      </c>
      <c r="B102" s="212"/>
      <c r="C102" s="206"/>
      <c r="D102" s="206"/>
      <c r="E102" s="206"/>
      <c r="F102" s="206"/>
      <c r="G102" s="206"/>
      <c r="H102" s="206"/>
      <c r="I102" s="206"/>
      <c r="J102" s="206"/>
      <c r="K102" s="207"/>
    </row>
    <row r="103" spans="1:11" ht="54.75" customHeight="1" hidden="1" outlineLevel="1">
      <c r="A103" s="56" t="s">
        <v>253</v>
      </c>
      <c r="B103" s="127" t="s">
        <v>354</v>
      </c>
      <c r="C103" s="75"/>
      <c r="D103" s="63">
        <v>424489</v>
      </c>
      <c r="E103" s="63">
        <f>C103+D103</f>
        <v>424489</v>
      </c>
      <c r="F103" s="63"/>
      <c r="G103" s="63"/>
      <c r="H103" s="63"/>
      <c r="I103" s="63"/>
      <c r="J103" s="63"/>
      <c r="K103" s="98">
        <v>100</v>
      </c>
    </row>
    <row r="104" spans="1:11" ht="27" customHeight="1" hidden="1" outlineLevel="1">
      <c r="A104" s="250" t="s">
        <v>576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2"/>
    </row>
    <row r="105" spans="1:11" ht="15" hidden="1" outlineLevel="1">
      <c r="A105" s="56" t="s">
        <v>251</v>
      </c>
      <c r="B105" s="77" t="s">
        <v>285</v>
      </c>
      <c r="C105" s="56" t="s">
        <v>253</v>
      </c>
      <c r="D105" s="56" t="s">
        <v>253</v>
      </c>
      <c r="E105" s="56" t="s">
        <v>253</v>
      </c>
      <c r="F105" s="56" t="s">
        <v>253</v>
      </c>
      <c r="G105" s="56" t="s">
        <v>253</v>
      </c>
      <c r="H105" s="56" t="s">
        <v>253</v>
      </c>
      <c r="I105" s="56" t="s">
        <v>253</v>
      </c>
      <c r="J105" s="56" t="s">
        <v>253</v>
      </c>
      <c r="K105" s="56" t="s">
        <v>253</v>
      </c>
    </row>
    <row r="106" spans="1:11" ht="39.75" customHeight="1" hidden="1" outlineLevel="1">
      <c r="A106" s="56"/>
      <c r="B106" s="5" t="str">
        <f>B68</f>
        <v>капітальний ремонт об'єктів водопровідно-каналізаційного господарств</v>
      </c>
      <c r="C106" s="56"/>
      <c r="D106" s="56">
        <v>424489</v>
      </c>
      <c r="E106" s="56">
        <f>C106+D106</f>
        <v>424489</v>
      </c>
      <c r="F106" s="56"/>
      <c r="G106" s="56"/>
      <c r="H106" s="56"/>
      <c r="I106" s="56"/>
      <c r="J106" s="99">
        <v>100</v>
      </c>
      <c r="K106" s="99">
        <f>I106+J106</f>
        <v>100</v>
      </c>
    </row>
    <row r="107" spans="1:11" ht="68.25" customHeight="1" hidden="1" outlineLevel="1">
      <c r="A107" s="56"/>
      <c r="B107" s="5" t="str">
        <f>B69</f>
        <v>кількість об'єктів водопровідно-каналізаційного господарства, що потребує проведення капітального ремонту</v>
      </c>
      <c r="C107" s="56"/>
      <c r="D107" s="56">
        <v>3</v>
      </c>
      <c r="E107" s="56">
        <f>C107+D107</f>
        <v>3</v>
      </c>
      <c r="F107" s="56"/>
      <c r="G107" s="56"/>
      <c r="H107" s="56"/>
      <c r="I107" s="56"/>
      <c r="J107" s="99">
        <v>100</v>
      </c>
      <c r="K107" s="99">
        <v>100</v>
      </c>
    </row>
    <row r="108" spans="1:11" ht="15" hidden="1" outlineLevel="1">
      <c r="A108" s="56" t="s">
        <v>267</v>
      </c>
      <c r="B108" s="27" t="s">
        <v>287</v>
      </c>
      <c r="C108" s="56"/>
      <c r="D108" s="56"/>
      <c r="E108" s="56"/>
      <c r="F108" s="56"/>
      <c r="G108" s="56"/>
      <c r="H108" s="56"/>
      <c r="I108" s="56"/>
      <c r="J108" s="99"/>
      <c r="K108" s="99"/>
    </row>
    <row r="109" spans="1:11" ht="63.75" customHeight="1" hidden="1" outlineLevel="1">
      <c r="A109" s="56" t="s">
        <v>253</v>
      </c>
      <c r="B109" s="5" t="str">
        <f>B72</f>
        <v>кількість об'єктів водопровідно-каналізаційного господарства, на яких планується провести капітальний ремонт</v>
      </c>
      <c r="C109" s="56"/>
      <c r="D109" s="56">
        <v>3</v>
      </c>
      <c r="E109" s="56">
        <f>C109+D109</f>
        <v>3</v>
      </c>
      <c r="F109" s="56"/>
      <c r="G109" s="56"/>
      <c r="H109" s="56"/>
      <c r="I109" s="56"/>
      <c r="J109" s="99">
        <v>100</v>
      </c>
      <c r="K109" s="99">
        <v>100</v>
      </c>
    </row>
    <row r="110" spans="1:11" ht="15" hidden="1" outlineLevel="1">
      <c r="A110" s="56" t="s">
        <v>278</v>
      </c>
      <c r="B110" s="27" t="s">
        <v>288</v>
      </c>
      <c r="C110" s="56"/>
      <c r="D110" s="56"/>
      <c r="E110" s="56"/>
      <c r="F110" s="56"/>
      <c r="G110" s="56"/>
      <c r="H110" s="56"/>
      <c r="I110" s="56"/>
      <c r="J110" s="99"/>
      <c r="K110" s="99"/>
    </row>
    <row r="111" spans="1:11" ht="51" hidden="1" outlineLevel="1">
      <c r="A111" s="56" t="s">
        <v>253</v>
      </c>
      <c r="B111" s="5" t="str">
        <f>B75</f>
        <v>середні витрати на капітальний ремонт одного об'єкту водопровідно-каналізаційного господарства</v>
      </c>
      <c r="C111" s="56"/>
      <c r="D111" s="56">
        <v>141496</v>
      </c>
      <c r="E111" s="56">
        <f>C111+D111</f>
        <v>141496</v>
      </c>
      <c r="F111" s="56"/>
      <c r="G111" s="56"/>
      <c r="H111" s="56"/>
      <c r="I111" s="56"/>
      <c r="J111" s="99">
        <v>100</v>
      </c>
      <c r="K111" s="99">
        <v>100</v>
      </c>
    </row>
    <row r="112" spans="1:11" ht="15" hidden="1" outlineLevel="1">
      <c r="A112" s="56" t="s">
        <v>174</v>
      </c>
      <c r="B112" s="30" t="s">
        <v>175</v>
      </c>
      <c r="C112" s="80"/>
      <c r="D112" s="80"/>
      <c r="E112" s="80"/>
      <c r="F112" s="80"/>
      <c r="G112" s="80"/>
      <c r="H112" s="80"/>
      <c r="I112" s="80"/>
      <c r="J112" s="100"/>
      <c r="K112" s="100"/>
    </row>
    <row r="113" spans="1:11" ht="61.5" customHeight="1" hidden="1" outlineLevel="1">
      <c r="A113" s="78"/>
      <c r="B113" s="79" t="str">
        <f>B78</f>
        <v>питома вага відремонтованих об'єктів водопровідно-каналізаційного господарства у загальній кількості об'єктів, що потребують ремонту</v>
      </c>
      <c r="C113" s="68"/>
      <c r="D113" s="68">
        <v>100</v>
      </c>
      <c r="E113" s="68">
        <f>C113+D113</f>
        <v>100</v>
      </c>
      <c r="F113" s="68"/>
      <c r="G113" s="68"/>
      <c r="H113" s="68"/>
      <c r="I113" s="68"/>
      <c r="J113" s="101">
        <v>100</v>
      </c>
      <c r="K113" s="101">
        <v>100</v>
      </c>
    </row>
    <row r="114" spans="1:11" ht="15" hidden="1" outlineLevel="1">
      <c r="A114" s="211" t="s">
        <v>577</v>
      </c>
      <c r="B114" s="212"/>
      <c r="C114" s="206"/>
      <c r="D114" s="206"/>
      <c r="E114" s="206"/>
      <c r="F114" s="206"/>
      <c r="G114" s="206"/>
      <c r="H114" s="206"/>
      <c r="I114" s="206"/>
      <c r="J114" s="206"/>
      <c r="K114" s="207"/>
    </row>
    <row r="115" spans="1:11" ht="63.75" hidden="1" outlineLevel="2">
      <c r="A115" s="56" t="s">
        <v>253</v>
      </c>
      <c r="B115" s="77" t="s">
        <v>395</v>
      </c>
      <c r="C115" s="75"/>
      <c r="D115" s="63">
        <v>2950110</v>
      </c>
      <c r="E115" s="63">
        <f>D115</f>
        <v>2950110</v>
      </c>
      <c r="F115" s="63"/>
      <c r="G115" s="63"/>
      <c r="H115" s="63"/>
      <c r="I115" s="63"/>
      <c r="J115" s="63"/>
      <c r="K115" s="63"/>
    </row>
    <row r="116" spans="1:11" ht="25.5" customHeight="1" hidden="1" outlineLevel="2">
      <c r="A116" s="250" t="s">
        <v>576</v>
      </c>
      <c r="B116" s="251"/>
      <c r="C116" s="251"/>
      <c r="D116" s="251"/>
      <c r="E116" s="251"/>
      <c r="F116" s="251"/>
      <c r="G116" s="251"/>
      <c r="H116" s="251"/>
      <c r="I116" s="251"/>
      <c r="J116" s="251"/>
      <c r="K116" s="252"/>
    </row>
    <row r="117" spans="1:11" ht="15" hidden="1" outlineLevel="2">
      <c r="A117" s="56" t="s">
        <v>251</v>
      </c>
      <c r="B117" s="77" t="s">
        <v>285</v>
      </c>
      <c r="C117" s="56" t="s">
        <v>253</v>
      </c>
      <c r="D117" s="56" t="s">
        <v>253</v>
      </c>
      <c r="E117" s="56" t="s">
        <v>253</v>
      </c>
      <c r="F117" s="56" t="s">
        <v>253</v>
      </c>
      <c r="G117" s="56" t="s">
        <v>253</v>
      </c>
      <c r="H117" s="56" t="s">
        <v>253</v>
      </c>
      <c r="I117" s="56" t="s">
        <v>253</v>
      </c>
      <c r="J117" s="56" t="s">
        <v>253</v>
      </c>
      <c r="K117" s="56" t="s">
        <v>253</v>
      </c>
    </row>
    <row r="118" spans="1:11" ht="25.5" hidden="1" outlineLevel="2">
      <c r="A118" s="56"/>
      <c r="B118" s="5" t="s">
        <v>398</v>
      </c>
      <c r="C118" s="56"/>
      <c r="D118" s="56">
        <v>2950110</v>
      </c>
      <c r="E118" s="56">
        <f>D118</f>
        <v>2950110</v>
      </c>
      <c r="F118" s="56"/>
      <c r="G118" s="56"/>
      <c r="H118" s="56"/>
      <c r="I118" s="56"/>
      <c r="J118" s="56"/>
      <c r="K118" s="56"/>
    </row>
    <row r="119" spans="1:11" ht="25.5" hidden="1" outlineLevel="2">
      <c r="A119" s="56"/>
      <c r="B119" s="5" t="s">
        <v>399</v>
      </c>
      <c r="C119" s="56"/>
      <c r="D119" s="56">
        <v>1</v>
      </c>
      <c r="E119" s="56">
        <f>D119</f>
        <v>1</v>
      </c>
      <c r="F119" s="56"/>
      <c r="G119" s="56"/>
      <c r="H119" s="56"/>
      <c r="I119" s="56"/>
      <c r="J119" s="56"/>
      <c r="K119" s="56"/>
    </row>
    <row r="120" spans="1:11" ht="15" hidden="1" outlineLevel="2">
      <c r="A120" s="56" t="s">
        <v>267</v>
      </c>
      <c r="B120" s="27" t="s">
        <v>287</v>
      </c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25.5" hidden="1" outlineLevel="2">
      <c r="A121" s="56" t="s">
        <v>253</v>
      </c>
      <c r="B121" s="5" t="s">
        <v>400</v>
      </c>
      <c r="C121" s="56"/>
      <c r="D121" s="56">
        <v>1</v>
      </c>
      <c r="E121" s="56">
        <f>D121</f>
        <v>1</v>
      </c>
      <c r="F121" s="56"/>
      <c r="G121" s="56"/>
      <c r="H121" s="56"/>
      <c r="I121" s="56"/>
      <c r="J121" s="56"/>
      <c r="K121" s="56"/>
    </row>
    <row r="122" spans="1:11" ht="15" hidden="1" outlineLevel="2">
      <c r="A122" s="56" t="s">
        <v>278</v>
      </c>
      <c r="B122" s="27" t="s">
        <v>288</v>
      </c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25.5" hidden="1" outlineLevel="2">
      <c r="A123" s="56" t="s">
        <v>253</v>
      </c>
      <c r="B123" s="5" t="s">
        <v>406</v>
      </c>
      <c r="C123" s="56"/>
      <c r="D123" s="56">
        <v>2950110</v>
      </c>
      <c r="E123" s="56">
        <f>D123</f>
        <v>2950110</v>
      </c>
      <c r="F123" s="56"/>
      <c r="G123" s="56"/>
      <c r="H123" s="56"/>
      <c r="I123" s="56"/>
      <c r="J123" s="56"/>
      <c r="K123" s="56"/>
    </row>
    <row r="124" spans="1:11" ht="15" hidden="1" outlineLevel="2">
      <c r="A124" s="56" t="s">
        <v>174</v>
      </c>
      <c r="B124" s="30" t="s">
        <v>175</v>
      </c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1:11" ht="38.25" hidden="1" outlineLevel="2">
      <c r="A125" s="78"/>
      <c r="B125" s="79" t="s">
        <v>474</v>
      </c>
      <c r="C125" s="68"/>
      <c r="D125" s="68">
        <v>100</v>
      </c>
      <c r="E125" s="68">
        <f>D125</f>
        <v>100</v>
      </c>
      <c r="F125" s="68"/>
      <c r="G125" s="68"/>
      <c r="H125" s="68"/>
      <c r="I125" s="68"/>
      <c r="J125" s="68"/>
      <c r="K125" s="68"/>
    </row>
    <row r="126" spans="1:11" ht="15" hidden="1" outlineLevel="2">
      <c r="A126" s="211" t="s">
        <v>577</v>
      </c>
      <c r="B126" s="212"/>
      <c r="C126" s="206"/>
      <c r="D126" s="206"/>
      <c r="E126" s="206"/>
      <c r="F126" s="206"/>
      <c r="G126" s="206"/>
      <c r="H126" s="206"/>
      <c r="I126" s="206"/>
      <c r="J126" s="206"/>
      <c r="K126" s="207"/>
    </row>
    <row r="127" spans="1:11" ht="51" hidden="1" outlineLevel="2">
      <c r="A127" s="56" t="s">
        <v>253</v>
      </c>
      <c r="B127" s="77" t="s">
        <v>396</v>
      </c>
      <c r="C127" s="75"/>
      <c r="D127" s="63">
        <v>38390</v>
      </c>
      <c r="E127" s="63">
        <f>D127</f>
        <v>38390</v>
      </c>
      <c r="F127" s="63"/>
      <c r="G127" s="63"/>
      <c r="H127" s="63"/>
      <c r="I127" s="63"/>
      <c r="J127" s="63"/>
      <c r="K127" s="63"/>
    </row>
    <row r="128" spans="1:11" ht="15" hidden="1" outlineLevel="2">
      <c r="A128" s="250" t="s">
        <v>576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2"/>
    </row>
    <row r="129" spans="1:11" ht="15" hidden="1" outlineLevel="2">
      <c r="A129" s="56" t="s">
        <v>251</v>
      </c>
      <c r="B129" s="77" t="s">
        <v>285</v>
      </c>
      <c r="C129" s="56" t="s">
        <v>253</v>
      </c>
      <c r="D129" s="56" t="s">
        <v>253</v>
      </c>
      <c r="E129" s="56" t="s">
        <v>253</v>
      </c>
      <c r="F129" s="56" t="s">
        <v>253</v>
      </c>
      <c r="G129" s="56" t="s">
        <v>253</v>
      </c>
      <c r="H129" s="56" t="s">
        <v>253</v>
      </c>
      <c r="I129" s="56" t="s">
        <v>253</v>
      </c>
      <c r="J129" s="56" t="s">
        <v>253</v>
      </c>
      <c r="K129" s="56" t="s">
        <v>253</v>
      </c>
    </row>
    <row r="130" spans="1:11" ht="25.5" hidden="1" outlineLevel="2">
      <c r="A130" s="56"/>
      <c r="B130" s="5" t="s">
        <v>402</v>
      </c>
      <c r="C130" s="56"/>
      <c r="D130" s="56">
        <v>14500</v>
      </c>
      <c r="E130" s="56">
        <f>D130</f>
        <v>14500</v>
      </c>
      <c r="F130" s="56"/>
      <c r="G130" s="56"/>
      <c r="H130" s="56"/>
      <c r="I130" s="56"/>
      <c r="J130" s="56"/>
      <c r="K130" s="56"/>
    </row>
    <row r="131" spans="1:11" ht="25.5" hidden="1" outlineLevel="2">
      <c r="A131" s="56"/>
      <c r="B131" s="5" t="s">
        <v>403</v>
      </c>
      <c r="C131" s="56"/>
      <c r="D131" s="56">
        <v>23890</v>
      </c>
      <c r="E131" s="56">
        <f>D131</f>
        <v>23890</v>
      </c>
      <c r="F131" s="56"/>
      <c r="G131" s="56"/>
      <c r="H131" s="56"/>
      <c r="I131" s="56"/>
      <c r="J131" s="56"/>
      <c r="K131" s="56"/>
    </row>
    <row r="132" spans="1:11" ht="15" hidden="1" outlineLevel="2">
      <c r="A132" s="56" t="s">
        <v>267</v>
      </c>
      <c r="B132" s="27" t="s">
        <v>287</v>
      </c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5" hidden="1" outlineLevel="2">
      <c r="A133" s="56" t="s">
        <v>253</v>
      </c>
      <c r="B133" s="5" t="s">
        <v>404</v>
      </c>
      <c r="C133" s="56"/>
      <c r="D133" s="56">
        <v>2</v>
      </c>
      <c r="E133" s="56">
        <f>D133</f>
        <v>2</v>
      </c>
      <c r="F133" s="56"/>
      <c r="G133" s="56"/>
      <c r="H133" s="56"/>
      <c r="I133" s="56"/>
      <c r="J133" s="56"/>
      <c r="K133" s="56"/>
    </row>
    <row r="134" spans="1:11" ht="15" hidden="1" outlineLevel="2">
      <c r="A134" s="56" t="s">
        <v>278</v>
      </c>
      <c r="B134" s="27" t="s">
        <v>288</v>
      </c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25.5" hidden="1" outlineLevel="2">
      <c r="A135" s="56" t="s">
        <v>253</v>
      </c>
      <c r="B135" s="5" t="s">
        <v>406</v>
      </c>
      <c r="C135" s="56"/>
      <c r="D135" s="56">
        <v>19195</v>
      </c>
      <c r="E135" s="56">
        <f>D135</f>
        <v>19195</v>
      </c>
      <c r="F135" s="56"/>
      <c r="G135" s="56"/>
      <c r="H135" s="56"/>
      <c r="I135" s="56"/>
      <c r="J135" s="56"/>
      <c r="K135" s="56"/>
    </row>
    <row r="136" spans="1:11" ht="15" hidden="1" outlineLevel="2">
      <c r="A136" s="56" t="s">
        <v>174</v>
      </c>
      <c r="B136" s="30" t="s">
        <v>175</v>
      </c>
      <c r="C136" s="80"/>
      <c r="D136" s="80"/>
      <c r="E136" s="80"/>
      <c r="F136" s="80"/>
      <c r="G136" s="80"/>
      <c r="H136" s="80"/>
      <c r="I136" s="80"/>
      <c r="J136" s="80"/>
      <c r="K136" s="80"/>
    </row>
    <row r="137" spans="1:11" ht="38.25" hidden="1" outlineLevel="2">
      <c r="A137" s="78"/>
      <c r="B137" s="79" t="s">
        <v>475</v>
      </c>
      <c r="C137" s="68"/>
      <c r="D137" s="68">
        <v>100</v>
      </c>
      <c r="E137" s="68">
        <f>D137</f>
        <v>100</v>
      </c>
      <c r="F137" s="68"/>
      <c r="G137" s="68"/>
      <c r="H137" s="68"/>
      <c r="I137" s="68"/>
      <c r="J137" s="68"/>
      <c r="K137" s="68"/>
    </row>
    <row r="138" spans="1:11" ht="15" hidden="1" outlineLevel="2">
      <c r="A138" s="211" t="s">
        <v>577</v>
      </c>
      <c r="B138" s="212"/>
      <c r="C138" s="206"/>
      <c r="D138" s="206"/>
      <c r="E138" s="206"/>
      <c r="F138" s="206"/>
      <c r="G138" s="206"/>
      <c r="H138" s="206"/>
      <c r="I138" s="206"/>
      <c r="J138" s="206"/>
      <c r="K138" s="207"/>
    </row>
    <row r="139" spans="1:11" ht="15" collapsed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5.75">
      <c r="A140" s="198" t="s">
        <v>297</v>
      </c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</row>
    <row r="141" spans="1:11" ht="72" hidden="1" outlineLevel="1">
      <c r="A141" s="19" t="s">
        <v>298</v>
      </c>
      <c r="B141" s="19" t="s">
        <v>299</v>
      </c>
      <c r="C141" s="19" t="s">
        <v>300</v>
      </c>
      <c r="D141" s="19" t="s">
        <v>301</v>
      </c>
      <c r="E141" s="19" t="s">
        <v>302</v>
      </c>
      <c r="F141" s="19" t="s">
        <v>303</v>
      </c>
      <c r="G141" s="19" t="s">
        <v>304</v>
      </c>
      <c r="H141" s="19" t="s">
        <v>305</v>
      </c>
      <c r="I141" s="16"/>
      <c r="J141" s="16"/>
      <c r="K141" s="16"/>
    </row>
    <row r="142" spans="1:11" ht="15" hidden="1" outlineLevel="1">
      <c r="A142" s="19">
        <v>1</v>
      </c>
      <c r="B142" s="19">
        <v>2</v>
      </c>
      <c r="C142" s="19">
        <v>3</v>
      </c>
      <c r="D142" s="19">
        <v>4</v>
      </c>
      <c r="E142" s="19">
        <v>5</v>
      </c>
      <c r="F142" s="19" t="s">
        <v>306</v>
      </c>
      <c r="G142" s="19">
        <v>7</v>
      </c>
      <c r="H142" s="19" t="s">
        <v>307</v>
      </c>
      <c r="I142" s="16"/>
      <c r="J142" s="16"/>
      <c r="K142" s="16"/>
    </row>
    <row r="143" spans="1:11" ht="15" hidden="1" outlineLevel="1">
      <c r="A143" s="188" t="s">
        <v>308</v>
      </c>
      <c r="B143" s="20" t="s">
        <v>309</v>
      </c>
      <c r="C143" s="188" t="s">
        <v>311</v>
      </c>
      <c r="D143" s="182"/>
      <c r="E143" s="182"/>
      <c r="F143" s="182"/>
      <c r="G143" s="188" t="s">
        <v>311</v>
      </c>
      <c r="H143" s="188" t="s">
        <v>311</v>
      </c>
      <c r="I143" s="16"/>
      <c r="J143" s="16"/>
      <c r="K143" s="16"/>
    </row>
    <row r="144" spans="1:11" ht="15" hidden="1" outlineLevel="1">
      <c r="A144" s="189"/>
      <c r="B144" s="21" t="s">
        <v>310</v>
      </c>
      <c r="C144" s="189"/>
      <c r="D144" s="183"/>
      <c r="E144" s="183"/>
      <c r="F144" s="183"/>
      <c r="G144" s="189"/>
      <c r="H144" s="189"/>
      <c r="I144" s="16"/>
      <c r="J144" s="16"/>
      <c r="K144" s="16"/>
    </row>
    <row r="145" spans="1:11" ht="15" hidden="1" outlineLevel="1">
      <c r="A145" s="19"/>
      <c r="B145" s="22" t="s">
        <v>312</v>
      </c>
      <c r="C145" s="19" t="s">
        <v>311</v>
      </c>
      <c r="D145" s="22"/>
      <c r="E145" s="22"/>
      <c r="F145" s="22"/>
      <c r="G145" s="19" t="s">
        <v>311</v>
      </c>
      <c r="H145" s="19" t="s">
        <v>311</v>
      </c>
      <c r="I145" s="16"/>
      <c r="J145" s="16"/>
      <c r="K145" s="16"/>
    </row>
    <row r="146" spans="1:11" ht="36" hidden="1" outlineLevel="1">
      <c r="A146" s="19"/>
      <c r="B146" s="22" t="s">
        <v>313</v>
      </c>
      <c r="C146" s="19" t="s">
        <v>311</v>
      </c>
      <c r="D146" s="22"/>
      <c r="E146" s="22"/>
      <c r="F146" s="22"/>
      <c r="G146" s="19" t="s">
        <v>311</v>
      </c>
      <c r="H146" s="19" t="s">
        <v>311</v>
      </c>
      <c r="I146" s="16"/>
      <c r="J146" s="16"/>
      <c r="K146" s="16"/>
    </row>
    <row r="147" spans="1:11" ht="15" hidden="1" outlineLevel="1">
      <c r="A147" s="19"/>
      <c r="B147" s="22" t="s">
        <v>314</v>
      </c>
      <c r="C147" s="19" t="s">
        <v>311</v>
      </c>
      <c r="D147" s="22"/>
      <c r="E147" s="22"/>
      <c r="F147" s="22"/>
      <c r="G147" s="19" t="s">
        <v>311</v>
      </c>
      <c r="H147" s="19" t="s">
        <v>311</v>
      </c>
      <c r="I147" s="16"/>
      <c r="J147" s="16"/>
      <c r="K147" s="16"/>
    </row>
    <row r="148" spans="1:11" ht="15" hidden="1" outlineLevel="1">
      <c r="A148" s="19"/>
      <c r="B148" s="22" t="s">
        <v>315</v>
      </c>
      <c r="C148" s="19" t="s">
        <v>311</v>
      </c>
      <c r="D148" s="22"/>
      <c r="E148" s="22"/>
      <c r="F148" s="22"/>
      <c r="G148" s="19" t="s">
        <v>311</v>
      </c>
      <c r="H148" s="19" t="s">
        <v>311</v>
      </c>
      <c r="I148" s="16"/>
      <c r="J148" s="16"/>
      <c r="K148" s="16"/>
    </row>
    <row r="149" spans="1:11" ht="15" hidden="1" outlineLevel="1">
      <c r="A149" s="185" t="s">
        <v>316</v>
      </c>
      <c r="B149" s="186"/>
      <c r="C149" s="186"/>
      <c r="D149" s="186"/>
      <c r="E149" s="186"/>
      <c r="F149" s="186"/>
      <c r="G149" s="186"/>
      <c r="H149" s="187"/>
      <c r="I149" s="16"/>
      <c r="J149" s="16"/>
      <c r="K149" s="16"/>
    </row>
    <row r="150" spans="1:11" ht="15" hidden="1" outlineLevel="1">
      <c r="A150" s="188" t="s">
        <v>317</v>
      </c>
      <c r="B150" s="20" t="s">
        <v>318</v>
      </c>
      <c r="C150" s="188" t="s">
        <v>311</v>
      </c>
      <c r="D150" s="182"/>
      <c r="E150" s="182"/>
      <c r="F150" s="182"/>
      <c r="G150" s="188" t="s">
        <v>311</v>
      </c>
      <c r="H150" s="188" t="s">
        <v>311</v>
      </c>
      <c r="I150" s="16"/>
      <c r="J150" s="16"/>
      <c r="K150" s="16"/>
    </row>
    <row r="151" spans="1:11" ht="15" hidden="1" outlineLevel="1">
      <c r="A151" s="189"/>
      <c r="B151" s="21" t="s">
        <v>310</v>
      </c>
      <c r="C151" s="189"/>
      <c r="D151" s="183"/>
      <c r="E151" s="183"/>
      <c r="F151" s="183"/>
      <c r="G151" s="189"/>
      <c r="H151" s="189"/>
      <c r="I151" s="16"/>
      <c r="J151" s="16"/>
      <c r="K151" s="16"/>
    </row>
    <row r="152" spans="1:11" ht="15" hidden="1" outlineLevel="1">
      <c r="A152" s="185" t="s">
        <v>491</v>
      </c>
      <c r="B152" s="186"/>
      <c r="C152" s="186"/>
      <c r="D152" s="186"/>
      <c r="E152" s="186"/>
      <c r="F152" s="186"/>
      <c r="G152" s="186"/>
      <c r="H152" s="187"/>
      <c r="I152" s="16"/>
      <c r="J152" s="16"/>
      <c r="K152" s="16"/>
    </row>
    <row r="153" spans="1:11" ht="15" hidden="1" outlineLevel="1">
      <c r="A153" s="185" t="s">
        <v>492</v>
      </c>
      <c r="B153" s="186"/>
      <c r="C153" s="186"/>
      <c r="D153" s="186"/>
      <c r="E153" s="186"/>
      <c r="F153" s="186"/>
      <c r="G153" s="186"/>
      <c r="H153" s="187"/>
      <c r="I153" s="16"/>
      <c r="J153" s="16"/>
      <c r="K153" s="16"/>
    </row>
    <row r="154" spans="1:11" ht="24" hidden="1" outlineLevel="1">
      <c r="A154" s="23">
        <v>1</v>
      </c>
      <c r="B154" s="24" t="s">
        <v>493</v>
      </c>
      <c r="C154" s="22"/>
      <c r="D154" s="22"/>
      <c r="E154" s="22"/>
      <c r="F154" s="22"/>
      <c r="G154" s="22"/>
      <c r="H154" s="22"/>
      <c r="I154" s="16"/>
      <c r="J154" s="16"/>
      <c r="K154" s="16"/>
    </row>
    <row r="155" spans="1:11" ht="24" hidden="1" outlineLevel="1">
      <c r="A155" s="19"/>
      <c r="B155" s="25" t="s">
        <v>494</v>
      </c>
      <c r="C155" s="22"/>
      <c r="D155" s="22"/>
      <c r="E155" s="22"/>
      <c r="F155" s="22"/>
      <c r="G155" s="22"/>
      <c r="H155" s="22"/>
      <c r="I155" s="16"/>
      <c r="J155" s="16"/>
      <c r="K155" s="16"/>
    </row>
    <row r="156" spans="1:11" ht="15" hidden="1" outlineLevel="1">
      <c r="A156" s="185" t="s">
        <v>495</v>
      </c>
      <c r="B156" s="186"/>
      <c r="C156" s="186"/>
      <c r="D156" s="186"/>
      <c r="E156" s="186"/>
      <c r="F156" s="186"/>
      <c r="G156" s="186"/>
      <c r="H156" s="187"/>
      <c r="I156" s="16"/>
      <c r="J156" s="16"/>
      <c r="K156" s="16"/>
    </row>
    <row r="157" spans="1:11" ht="24" hidden="1" outlineLevel="1">
      <c r="A157" s="19"/>
      <c r="B157" s="22" t="s">
        <v>496</v>
      </c>
      <c r="C157" s="22"/>
      <c r="D157" s="22"/>
      <c r="E157" s="22"/>
      <c r="F157" s="22"/>
      <c r="G157" s="22"/>
      <c r="H157" s="22"/>
      <c r="I157" s="16"/>
      <c r="J157" s="16"/>
      <c r="K157" s="16"/>
    </row>
    <row r="158" spans="1:11" ht="24" hidden="1" outlineLevel="1">
      <c r="A158" s="19"/>
      <c r="B158" s="22" t="s">
        <v>497</v>
      </c>
      <c r="C158" s="22"/>
      <c r="D158" s="22"/>
      <c r="E158" s="22"/>
      <c r="F158" s="22"/>
      <c r="G158" s="22"/>
      <c r="H158" s="22"/>
      <c r="I158" s="16"/>
      <c r="J158" s="16"/>
      <c r="K158" s="16"/>
    </row>
    <row r="159" spans="1:11" ht="15" hidden="1" outlineLevel="1">
      <c r="A159" s="19"/>
      <c r="B159" s="22" t="s">
        <v>498</v>
      </c>
      <c r="C159" s="22"/>
      <c r="D159" s="22"/>
      <c r="E159" s="22"/>
      <c r="F159" s="22"/>
      <c r="G159" s="22"/>
      <c r="H159" s="22"/>
      <c r="I159" s="16"/>
      <c r="J159" s="16"/>
      <c r="K159" s="16"/>
    </row>
    <row r="160" spans="1:11" ht="24" hidden="1" outlineLevel="1">
      <c r="A160" s="19"/>
      <c r="B160" s="25" t="s">
        <v>606</v>
      </c>
      <c r="C160" s="22"/>
      <c r="D160" s="22"/>
      <c r="E160" s="22"/>
      <c r="F160" s="22"/>
      <c r="G160" s="22"/>
      <c r="H160" s="22"/>
      <c r="I160" s="16"/>
      <c r="J160" s="16"/>
      <c r="K160" s="16"/>
    </row>
    <row r="161" spans="1:11" ht="15" hidden="1" outlineLevel="1">
      <c r="A161" s="185" t="s">
        <v>157</v>
      </c>
      <c r="B161" s="186"/>
      <c r="C161" s="186"/>
      <c r="D161" s="186"/>
      <c r="E161" s="186"/>
      <c r="F161" s="186"/>
      <c r="G161" s="186"/>
      <c r="H161" s="187"/>
      <c r="I161" s="16"/>
      <c r="J161" s="16"/>
      <c r="K161" s="16"/>
    </row>
    <row r="162" spans="1:11" ht="24" hidden="1" outlineLevel="1">
      <c r="A162" s="19"/>
      <c r="B162" s="22" t="s">
        <v>496</v>
      </c>
      <c r="C162" s="22"/>
      <c r="D162" s="22"/>
      <c r="E162" s="22"/>
      <c r="F162" s="22"/>
      <c r="G162" s="22"/>
      <c r="H162" s="22"/>
      <c r="I162" s="16"/>
      <c r="J162" s="16"/>
      <c r="K162" s="16"/>
    </row>
    <row r="163" spans="1:11" ht="24" hidden="1" outlineLevel="1">
      <c r="A163" s="19"/>
      <c r="B163" s="22" t="s">
        <v>497</v>
      </c>
      <c r="C163" s="22"/>
      <c r="D163" s="22"/>
      <c r="E163" s="22"/>
      <c r="F163" s="22"/>
      <c r="G163" s="22"/>
      <c r="H163" s="22"/>
      <c r="I163" s="16"/>
      <c r="J163" s="16"/>
      <c r="K163" s="16"/>
    </row>
    <row r="164" spans="1:11" ht="15" hidden="1" outlineLevel="1">
      <c r="A164" s="19"/>
      <c r="B164" s="22" t="s">
        <v>498</v>
      </c>
      <c r="C164" s="22"/>
      <c r="D164" s="22"/>
      <c r="E164" s="22"/>
      <c r="F164" s="22"/>
      <c r="G164" s="22"/>
      <c r="H164" s="22"/>
      <c r="I164" s="16"/>
      <c r="J164" s="16"/>
      <c r="K164" s="16"/>
    </row>
    <row r="165" spans="1:11" ht="36" hidden="1" outlineLevel="1">
      <c r="A165" s="23">
        <v>43498</v>
      </c>
      <c r="B165" s="24" t="s">
        <v>158</v>
      </c>
      <c r="C165" s="19" t="s">
        <v>311</v>
      </c>
      <c r="D165" s="19"/>
      <c r="E165" s="19"/>
      <c r="F165" s="19"/>
      <c r="G165" s="19" t="s">
        <v>311</v>
      </c>
      <c r="H165" s="19" t="s">
        <v>311</v>
      </c>
      <c r="I165" s="16"/>
      <c r="J165" s="16"/>
      <c r="K165" s="16"/>
    </row>
    <row r="166" ht="9.75" customHeight="1" collapsed="1">
      <c r="A166" s="9"/>
    </row>
    <row r="167" spans="1:11" ht="15.75">
      <c r="A167" s="173" t="s">
        <v>159</v>
      </c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</row>
    <row r="168" spans="1:11" ht="15.75" hidden="1" outlineLevel="1">
      <c r="A168" s="193" t="s">
        <v>160</v>
      </c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</row>
    <row r="169" ht="15" collapsed="1">
      <c r="A169" s="2"/>
    </row>
    <row r="170" spans="1:11" ht="15.75">
      <c r="A170" s="173" t="s">
        <v>374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ht="7.5" customHeight="1">
      <c r="A171" s="2"/>
    </row>
    <row r="172" spans="1:11" ht="48" customHeight="1">
      <c r="A172" s="173" t="s">
        <v>377</v>
      </c>
      <c r="B172" s="173"/>
      <c r="C172" s="196" t="s">
        <v>516</v>
      </c>
      <c r="D172" s="196"/>
      <c r="E172" s="196"/>
      <c r="F172" s="196"/>
      <c r="G172" s="196"/>
      <c r="H172" s="196"/>
      <c r="I172" s="196"/>
      <c r="J172" s="196"/>
      <c r="K172" s="196"/>
    </row>
    <row r="173" spans="1:11" ht="6" customHeight="1">
      <c r="A173" s="175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  <row r="174" spans="1:11" ht="30" customHeight="1">
      <c r="A174" s="174" t="s">
        <v>380</v>
      </c>
      <c r="B174" s="174"/>
      <c r="C174" s="175" t="s">
        <v>622</v>
      </c>
      <c r="D174" s="175"/>
      <c r="E174" s="175"/>
      <c r="F174" s="175"/>
      <c r="G174" s="175"/>
      <c r="H174" s="175"/>
      <c r="I174" s="175"/>
      <c r="J174" s="175"/>
      <c r="K174" s="175"/>
    </row>
    <row r="175" spans="1:11" ht="5.25" customHeight="1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30.75" customHeight="1">
      <c r="A176" s="174" t="s">
        <v>518</v>
      </c>
      <c r="B176" s="174"/>
      <c r="C176" s="175" t="s">
        <v>623</v>
      </c>
      <c r="D176" s="175"/>
      <c r="E176" s="175"/>
      <c r="F176" s="175"/>
      <c r="G176" s="175"/>
      <c r="H176" s="175"/>
      <c r="I176" s="175"/>
      <c r="J176" s="175"/>
      <c r="K176" s="175"/>
    </row>
    <row r="177" spans="1:11" ht="5.25" customHeight="1">
      <c r="A177" s="11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</row>
    <row r="178" spans="1:11" ht="30.75" customHeight="1">
      <c r="A178" s="174" t="s">
        <v>180</v>
      </c>
      <c r="B178" s="174"/>
      <c r="C178" s="175" t="s">
        <v>407</v>
      </c>
      <c r="D178" s="175"/>
      <c r="E178" s="175"/>
      <c r="F178" s="175"/>
      <c r="G178" s="175"/>
      <c r="H178" s="175"/>
      <c r="I178" s="175"/>
      <c r="J178" s="175"/>
      <c r="K178" s="175"/>
    </row>
    <row r="179" spans="1:11" ht="15.75">
      <c r="A179" s="13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31.5" customHeight="1">
      <c r="A180" s="192" t="str">
        <f>'1213242'!A157</f>
        <v>Начальник відділу планування та економічного аналізу</v>
      </c>
      <c r="B180" s="192"/>
      <c r="C180" s="197" t="s">
        <v>385</v>
      </c>
      <c r="D180" s="197"/>
      <c r="E180" s="197"/>
      <c r="F180" s="197"/>
      <c r="G180" s="57"/>
      <c r="H180" s="57"/>
      <c r="I180" s="195" t="str">
        <f>'1213242'!I157:K157</f>
        <v>Олена ЄРЬОМЕНКО</v>
      </c>
      <c r="J180" s="195"/>
      <c r="K180" s="195"/>
    </row>
    <row r="181" spans="1:11" ht="15.75" customHeight="1">
      <c r="A181" s="1"/>
      <c r="B181" s="35"/>
      <c r="C181" s="194" t="s">
        <v>386</v>
      </c>
      <c r="D181" s="194"/>
      <c r="E181" s="194"/>
      <c r="F181" s="194"/>
      <c r="G181" s="1"/>
      <c r="H181" s="1"/>
      <c r="I181" s="1"/>
      <c r="J181" s="171" t="s">
        <v>387</v>
      </c>
      <c r="K181" s="171"/>
    </row>
  </sheetData>
  <sheetProtection/>
  <mergeCells count="100">
    <mergeCell ref="A114:K114"/>
    <mergeCell ref="A116:K116"/>
    <mergeCell ref="A126:K126"/>
    <mergeCell ref="A128:K128"/>
    <mergeCell ref="A79:K79"/>
    <mergeCell ref="A80:K80"/>
    <mergeCell ref="A102:K102"/>
    <mergeCell ref="A84:K84"/>
    <mergeCell ref="A82:K82"/>
    <mergeCell ref="A65:K65"/>
    <mergeCell ref="A70:K70"/>
    <mergeCell ref="A73:K73"/>
    <mergeCell ref="A76:K76"/>
    <mergeCell ref="C181:F181"/>
    <mergeCell ref="A176:B176"/>
    <mergeCell ref="C176:K176"/>
    <mergeCell ref="B177:K177"/>
    <mergeCell ref="A178:B178"/>
    <mergeCell ref="A138:K138"/>
    <mergeCell ref="C178:K178"/>
    <mergeCell ref="C180:F180"/>
    <mergeCell ref="I180:K180"/>
    <mergeCell ref="A180:B180"/>
    <mergeCell ref="A156:H156"/>
    <mergeCell ref="A161:H161"/>
    <mergeCell ref="A174:B174"/>
    <mergeCell ref="C174:K174"/>
    <mergeCell ref="A167:K167"/>
    <mergeCell ref="A168:K168"/>
    <mergeCell ref="A170:K170"/>
    <mergeCell ref="C172:K172"/>
    <mergeCell ref="A173:K173"/>
    <mergeCell ref="A172:B172"/>
    <mergeCell ref="A150:A151"/>
    <mergeCell ref="C150:C151"/>
    <mergeCell ref="D150:D151"/>
    <mergeCell ref="E150:E151"/>
    <mergeCell ref="A153:H153"/>
    <mergeCell ref="A152:H152"/>
    <mergeCell ref="A149:H149"/>
    <mergeCell ref="A143:A144"/>
    <mergeCell ref="C143:C144"/>
    <mergeCell ref="D143:D144"/>
    <mergeCell ref="E143:E144"/>
    <mergeCell ref="F150:F151"/>
    <mergeCell ref="G150:G151"/>
    <mergeCell ref="H150:H151"/>
    <mergeCell ref="F143:F144"/>
    <mergeCell ref="G143:G144"/>
    <mergeCell ref="H143:H144"/>
    <mergeCell ref="F85:H86"/>
    <mergeCell ref="A140:K140"/>
    <mergeCell ref="I86:K86"/>
    <mergeCell ref="A92:K92"/>
    <mergeCell ref="A89:K89"/>
    <mergeCell ref="A104:K104"/>
    <mergeCell ref="I85:K85"/>
    <mergeCell ref="A85:A87"/>
    <mergeCell ref="B85:B87"/>
    <mergeCell ref="C85:E86"/>
    <mergeCell ref="A50:K50"/>
    <mergeCell ref="A54:K54"/>
    <mergeCell ref="A57:K57"/>
    <mergeCell ref="A48:A49"/>
    <mergeCell ref="B48:B49"/>
    <mergeCell ref="C48:E48"/>
    <mergeCell ref="F48:H48"/>
    <mergeCell ref="I48:K48"/>
    <mergeCell ref="A60:K60"/>
    <mergeCell ref="A63:K63"/>
    <mergeCell ref="A64:K64"/>
    <mergeCell ref="A39:E39"/>
    <mergeCell ref="A44:E44"/>
    <mergeCell ref="A46:K46"/>
    <mergeCell ref="A47:K47"/>
    <mergeCell ref="A25:K25"/>
    <mergeCell ref="A26:K26"/>
    <mergeCell ref="A32:E32"/>
    <mergeCell ref="A23:K23"/>
    <mergeCell ref="A13:K13"/>
    <mergeCell ref="A14:K14"/>
    <mergeCell ref="A15:K15"/>
    <mergeCell ref="A17:A18"/>
    <mergeCell ref="B17:B18"/>
    <mergeCell ref="A6:K6"/>
    <mergeCell ref="A7:K7"/>
    <mergeCell ref="A8:K8"/>
    <mergeCell ref="A9:K9"/>
    <mergeCell ref="A11:K11"/>
    <mergeCell ref="A20:K20"/>
    <mergeCell ref="A10:K10"/>
    <mergeCell ref="I1:K1"/>
    <mergeCell ref="I2:K2"/>
    <mergeCell ref="A3:K3"/>
    <mergeCell ref="A4:K4"/>
    <mergeCell ref="C17:E17"/>
    <mergeCell ref="F17:H17"/>
    <mergeCell ref="I17:K17"/>
    <mergeCell ref="A12:K12"/>
    <mergeCell ref="A5:K5"/>
  </mergeCells>
  <printOptions/>
  <pageMargins left="0.7480314960629921" right="0.35433070866141736" top="0.3937007874015748" bottom="0.31496062992125984" header="0.5118110236220472" footer="0.5118110236220472"/>
  <pageSetup fitToHeight="1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211"/>
  <sheetViews>
    <sheetView zoomScalePageLayoutView="0" workbookViewId="0" topLeftCell="A24">
      <selection activeCell="A35" sqref="A35"/>
    </sheetView>
  </sheetViews>
  <sheetFormatPr defaultColWidth="9.140625" defaultRowHeight="15" outlineLevelRow="2"/>
  <cols>
    <col min="2" max="2" width="25.00390625" style="0" customWidth="1"/>
    <col min="3" max="3" width="10.00390625" style="0" bestFit="1" customWidth="1"/>
    <col min="4" max="4" width="12.140625" style="0" customWidth="1"/>
    <col min="5" max="5" width="10.00390625" style="0" bestFit="1" customWidth="1"/>
    <col min="6" max="6" width="9.57421875" style="0" customWidth="1"/>
    <col min="7" max="7" width="12.8515625" style="0" customWidth="1"/>
    <col min="9" max="9" width="10.00390625" style="0" bestFit="1" customWidth="1"/>
    <col min="10" max="10" width="11.851562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6.75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28.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28.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394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28" ht="15.75" customHeight="1">
      <c r="A13" s="253" t="s">
        <v>199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13368800</v>
      </c>
      <c r="D19" s="4">
        <v>3331436</v>
      </c>
      <c r="E19" s="4">
        <f>C19+D19</f>
        <v>16700236</v>
      </c>
      <c r="F19" s="4">
        <v>13368800</v>
      </c>
      <c r="G19" s="4">
        <v>3330436</v>
      </c>
      <c r="H19" s="4">
        <f>F19+G19</f>
        <v>16699236</v>
      </c>
      <c r="I19" s="4">
        <f>F19-C19</f>
        <v>0</v>
      </c>
      <c r="J19" s="6">
        <f>G19-D19</f>
        <v>-1000</v>
      </c>
      <c r="K19" s="6">
        <f>H19-E19</f>
        <v>-1000</v>
      </c>
    </row>
    <row r="20" spans="1:11" ht="15" customHeight="1">
      <c r="A20" s="178" t="s">
        <v>59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76.5">
      <c r="A22" s="26" t="s">
        <v>164</v>
      </c>
      <c r="B22" s="5" t="s">
        <v>458</v>
      </c>
      <c r="C22" s="4">
        <v>32579678</v>
      </c>
      <c r="D22" s="4">
        <v>0</v>
      </c>
      <c r="E22" s="4">
        <f>C22+D22</f>
        <v>32579678</v>
      </c>
      <c r="F22" s="4">
        <v>32579667</v>
      </c>
      <c r="G22" s="4">
        <v>0</v>
      </c>
      <c r="H22" s="4">
        <f>F22+G22</f>
        <v>32579667</v>
      </c>
      <c r="I22" s="4">
        <f>F22-C22</f>
        <v>-11</v>
      </c>
      <c r="J22" s="4">
        <f>G22-D22</f>
        <v>0</v>
      </c>
      <c r="K22" s="4">
        <f>I22+J22</f>
        <v>-11</v>
      </c>
    </row>
    <row r="23" spans="1:11" ht="15">
      <c r="A23" s="178" t="s">
        <v>200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</row>
    <row r="24" spans="1:11" ht="38.25">
      <c r="A24" s="26" t="s">
        <v>165</v>
      </c>
      <c r="B24" s="5" t="s">
        <v>459</v>
      </c>
      <c r="C24" s="4"/>
      <c r="D24" s="4">
        <v>3331436</v>
      </c>
      <c r="E24" s="4">
        <f>C24+D24</f>
        <v>3331436</v>
      </c>
      <c r="F24" s="4">
        <v>0</v>
      </c>
      <c r="G24" s="4">
        <v>3330436</v>
      </c>
      <c r="H24" s="4">
        <f>F24+G24</f>
        <v>3330436</v>
      </c>
      <c r="I24" s="4">
        <f>F24-C24</f>
        <v>0</v>
      </c>
      <c r="J24" s="6">
        <f>G24-D24</f>
        <v>-1000</v>
      </c>
      <c r="K24" s="6">
        <f>I24+J24</f>
        <v>-1000</v>
      </c>
    </row>
    <row r="25" spans="1:11" ht="24.75" customHeight="1">
      <c r="A25" s="178" t="s">
        <v>624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80"/>
    </row>
    <row r="26" ht="9" customHeight="1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15.75" outlineLevel="1">
      <c r="A28" s="237" t="s">
        <v>146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38.25" outlineLevel="1">
      <c r="A29" s="56" t="s">
        <v>243</v>
      </c>
      <c r="B29" s="56" t="s">
        <v>244</v>
      </c>
      <c r="C29" s="56" t="s">
        <v>245</v>
      </c>
      <c r="D29" s="56" t="s">
        <v>246</v>
      </c>
      <c r="E29" s="56" t="s">
        <v>247</v>
      </c>
      <c r="F29" s="59"/>
      <c r="G29" s="59"/>
      <c r="H29" s="59"/>
      <c r="I29" s="59"/>
      <c r="J29" s="59"/>
      <c r="K29" s="59"/>
    </row>
    <row r="30" spans="1:11" ht="15" outlineLevel="1">
      <c r="A30" s="56" t="s">
        <v>251</v>
      </c>
      <c r="B30" s="65" t="s">
        <v>259</v>
      </c>
      <c r="C30" s="56" t="s">
        <v>260</v>
      </c>
      <c r="D30" s="56"/>
      <c r="E30" s="56" t="s">
        <v>260</v>
      </c>
      <c r="F30" s="59"/>
      <c r="G30" s="59"/>
      <c r="H30" s="59"/>
      <c r="I30" s="59"/>
      <c r="J30" s="59"/>
      <c r="K30" s="59"/>
    </row>
    <row r="31" spans="1:11" ht="15" outlineLevel="1">
      <c r="A31" s="56" t="s">
        <v>253</v>
      </c>
      <c r="B31" s="65" t="s">
        <v>261</v>
      </c>
      <c r="C31" s="56" t="s">
        <v>253</v>
      </c>
      <c r="D31" s="56"/>
      <c r="E31" s="56" t="s">
        <v>253</v>
      </c>
      <c r="F31" s="59"/>
      <c r="G31" s="59"/>
      <c r="H31" s="59"/>
      <c r="I31" s="59"/>
      <c r="J31" s="59"/>
      <c r="K31" s="59"/>
    </row>
    <row r="32" spans="1:11" ht="15" outlineLevel="1">
      <c r="A32" s="56" t="s">
        <v>255</v>
      </c>
      <c r="B32" s="65" t="s">
        <v>262</v>
      </c>
      <c r="C32" s="56" t="s">
        <v>260</v>
      </c>
      <c r="D32" s="56"/>
      <c r="E32" s="56" t="s">
        <v>260</v>
      </c>
      <c r="F32" s="59"/>
      <c r="G32" s="59"/>
      <c r="H32" s="59"/>
      <c r="I32" s="59"/>
      <c r="J32" s="59"/>
      <c r="K32" s="59"/>
    </row>
    <row r="33" spans="1:11" ht="15" outlineLevel="1">
      <c r="A33" s="56" t="s">
        <v>263</v>
      </c>
      <c r="B33" s="65" t="s">
        <v>264</v>
      </c>
      <c r="C33" s="56" t="s">
        <v>260</v>
      </c>
      <c r="D33" s="56"/>
      <c r="E33" s="56" t="s">
        <v>260</v>
      </c>
      <c r="F33" s="59"/>
      <c r="G33" s="59"/>
      <c r="H33" s="59"/>
      <c r="I33" s="59"/>
      <c r="J33" s="59"/>
      <c r="K33" s="59"/>
    </row>
    <row r="34" spans="1:11" ht="33" customHeight="1" outlineLevel="1">
      <c r="A34" s="211" t="s">
        <v>696</v>
      </c>
      <c r="B34" s="212"/>
      <c r="C34" s="212"/>
      <c r="D34" s="212"/>
      <c r="E34" s="213"/>
      <c r="F34" s="59"/>
      <c r="G34" s="59"/>
      <c r="H34" s="59"/>
      <c r="I34" s="59"/>
      <c r="J34" s="59"/>
      <c r="K34" s="59"/>
    </row>
    <row r="35" spans="1:11" ht="15" outlineLevel="1">
      <c r="A35" s="56" t="s">
        <v>267</v>
      </c>
      <c r="B35" s="65" t="s">
        <v>268</v>
      </c>
      <c r="C35" s="88">
        <f>C40</f>
        <v>3330436</v>
      </c>
      <c r="D35" s="88">
        <f>D40</f>
        <v>3330436</v>
      </c>
      <c r="E35" s="56">
        <f>D35-C35</f>
        <v>0</v>
      </c>
      <c r="F35" s="59"/>
      <c r="G35" s="59"/>
      <c r="H35" s="59"/>
      <c r="I35" s="59"/>
      <c r="J35" s="59"/>
      <c r="K35" s="59"/>
    </row>
    <row r="36" spans="1:11" ht="15" outlineLevel="1">
      <c r="A36" s="56" t="s">
        <v>253</v>
      </c>
      <c r="B36" s="65" t="s">
        <v>261</v>
      </c>
      <c r="C36" s="88"/>
      <c r="D36" s="88"/>
      <c r="E36" s="56" t="s">
        <v>253</v>
      </c>
      <c r="F36" s="59"/>
      <c r="G36" s="59"/>
      <c r="H36" s="59"/>
      <c r="I36" s="59"/>
      <c r="J36" s="59"/>
      <c r="K36" s="59"/>
    </row>
    <row r="37" spans="1:11" ht="15" outlineLevel="1">
      <c r="A37" s="56" t="s">
        <v>269</v>
      </c>
      <c r="B37" s="65" t="s">
        <v>270</v>
      </c>
      <c r="C37" s="88"/>
      <c r="D37" s="88"/>
      <c r="E37" s="56" t="s">
        <v>253</v>
      </c>
      <c r="F37" s="59"/>
      <c r="G37" s="59"/>
      <c r="H37" s="59"/>
      <c r="I37" s="59"/>
      <c r="J37" s="59"/>
      <c r="K37" s="59"/>
    </row>
    <row r="38" spans="1:11" ht="15" outlineLevel="1">
      <c r="A38" s="56" t="s">
        <v>271</v>
      </c>
      <c r="B38" s="65" t="s">
        <v>273</v>
      </c>
      <c r="C38" s="56"/>
      <c r="D38" s="56"/>
      <c r="E38" s="56" t="s">
        <v>253</v>
      </c>
      <c r="F38" s="59"/>
      <c r="G38" s="59"/>
      <c r="H38" s="59"/>
      <c r="I38" s="59"/>
      <c r="J38" s="59"/>
      <c r="K38" s="59"/>
    </row>
    <row r="39" spans="1:11" ht="15" outlineLevel="1">
      <c r="A39" s="56" t="s">
        <v>274</v>
      </c>
      <c r="B39" s="65" t="s">
        <v>275</v>
      </c>
      <c r="C39" s="56"/>
      <c r="D39" s="56"/>
      <c r="E39" s="56" t="s">
        <v>253</v>
      </c>
      <c r="F39" s="59"/>
      <c r="G39" s="59"/>
      <c r="H39" s="59"/>
      <c r="I39" s="59"/>
      <c r="J39" s="59"/>
      <c r="K39" s="59"/>
    </row>
    <row r="40" spans="1:11" ht="15" outlineLevel="1">
      <c r="A40" s="56" t="s">
        <v>276</v>
      </c>
      <c r="B40" s="65" t="s">
        <v>277</v>
      </c>
      <c r="C40" s="56">
        <f>G19</f>
        <v>3330436</v>
      </c>
      <c r="D40" s="56">
        <f>G19</f>
        <v>3330436</v>
      </c>
      <c r="E40" s="56">
        <f>D40-C40</f>
        <v>0</v>
      </c>
      <c r="F40" s="59"/>
      <c r="G40" s="59"/>
      <c r="H40" s="59"/>
      <c r="I40" s="59"/>
      <c r="J40" s="59"/>
      <c r="K40" s="59"/>
    </row>
    <row r="41" spans="1:11" ht="15" outlineLevel="1">
      <c r="A41" s="222" t="s">
        <v>193</v>
      </c>
      <c r="B41" s="223"/>
      <c r="C41" s="223"/>
      <c r="D41" s="223"/>
      <c r="E41" s="224"/>
      <c r="F41" s="59"/>
      <c r="G41" s="59"/>
      <c r="H41" s="59"/>
      <c r="I41" s="59"/>
      <c r="J41" s="59"/>
      <c r="K41" s="59"/>
    </row>
    <row r="42" spans="1:11" ht="15" outlineLevel="1">
      <c r="A42" s="56" t="s">
        <v>278</v>
      </c>
      <c r="B42" s="65" t="s">
        <v>279</v>
      </c>
      <c r="C42" s="56" t="s">
        <v>260</v>
      </c>
      <c r="D42" s="56">
        <f>SUM(D44:D45)</f>
        <v>0</v>
      </c>
      <c r="E42" s="56" t="s">
        <v>253</v>
      </c>
      <c r="F42" s="59"/>
      <c r="G42" s="59"/>
      <c r="H42" s="59"/>
      <c r="I42" s="59"/>
      <c r="J42" s="59"/>
      <c r="K42" s="59"/>
    </row>
    <row r="43" spans="1:11" ht="15" outlineLevel="1">
      <c r="A43" s="56" t="s">
        <v>253</v>
      </c>
      <c r="B43" s="65" t="s">
        <v>261</v>
      </c>
      <c r="C43" s="56" t="s">
        <v>253</v>
      </c>
      <c r="D43" s="56"/>
      <c r="E43" s="56" t="s">
        <v>253</v>
      </c>
      <c r="F43" s="59"/>
      <c r="G43" s="59"/>
      <c r="H43" s="59"/>
      <c r="I43" s="59"/>
      <c r="J43" s="59"/>
      <c r="K43" s="59"/>
    </row>
    <row r="44" spans="1:11" ht="15" outlineLevel="1">
      <c r="A44" s="56" t="s">
        <v>280</v>
      </c>
      <c r="B44" s="65" t="s">
        <v>262</v>
      </c>
      <c r="C44" s="56" t="s">
        <v>260</v>
      </c>
      <c r="D44" s="56"/>
      <c r="E44" s="56" t="s">
        <v>253</v>
      </c>
      <c r="F44" s="59"/>
      <c r="G44" s="59"/>
      <c r="H44" s="59"/>
      <c r="I44" s="59"/>
      <c r="J44" s="59"/>
      <c r="K44" s="59"/>
    </row>
    <row r="45" spans="1:11" ht="15" outlineLevel="1">
      <c r="A45" s="56" t="s">
        <v>281</v>
      </c>
      <c r="B45" s="65" t="s">
        <v>264</v>
      </c>
      <c r="C45" s="56" t="s">
        <v>260</v>
      </c>
      <c r="D45" s="56">
        <f>C40-D40</f>
        <v>0</v>
      </c>
      <c r="E45" s="56" t="s">
        <v>253</v>
      </c>
      <c r="F45" s="59"/>
      <c r="G45" s="59"/>
      <c r="H45" s="59"/>
      <c r="I45" s="59"/>
      <c r="J45" s="59"/>
      <c r="K45" s="59"/>
    </row>
    <row r="46" spans="1:11" ht="39" customHeight="1" outlineLevel="1">
      <c r="A46" s="211" t="s">
        <v>695</v>
      </c>
      <c r="B46" s="212"/>
      <c r="C46" s="212"/>
      <c r="D46" s="212"/>
      <c r="E46" s="213"/>
      <c r="F46" s="59"/>
      <c r="G46" s="59"/>
      <c r="H46" s="59"/>
      <c r="I46" s="59"/>
      <c r="J46" s="59"/>
      <c r="K46" s="59"/>
    </row>
    <row r="47" ht="7.5" customHeight="1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146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3.2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5">
      <c r="A52" s="239" t="str">
        <f>B22</f>
        <v>Забезпечення фінансової підтримки ЛКСП "Лисичанськводоканал" для забезпечення надання послуг з водопостачання та водовідведення міста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5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15" hidden="1" outlineLevel="1">
      <c r="A54" s="4"/>
      <c r="B54" s="5" t="s">
        <v>169</v>
      </c>
      <c r="C54" s="4">
        <v>32579678</v>
      </c>
      <c r="D54" s="4"/>
      <c r="E54" s="4">
        <f>C54+D54</f>
        <v>32579678</v>
      </c>
      <c r="F54" s="4">
        <v>32579667</v>
      </c>
      <c r="G54" s="4"/>
      <c r="H54" s="4">
        <f>F54+G54</f>
        <v>32579667</v>
      </c>
      <c r="I54" s="4">
        <f>F54-C54</f>
        <v>-11</v>
      </c>
      <c r="J54" s="4">
        <v>0</v>
      </c>
      <c r="K54" s="4">
        <f>I54+J54</f>
        <v>-11</v>
      </c>
    </row>
    <row r="55" spans="1:11" ht="25.5" hidden="1" outlineLevel="1">
      <c r="A55" s="4"/>
      <c r="B55" s="5" t="s">
        <v>460</v>
      </c>
      <c r="C55" s="4"/>
      <c r="D55" s="4"/>
      <c r="E55" s="4">
        <f>C55+D55</f>
        <v>0</v>
      </c>
      <c r="F55" s="4"/>
      <c r="G55" s="4"/>
      <c r="H55" s="4">
        <f>F55+G55</f>
        <v>0</v>
      </c>
      <c r="I55" s="4">
        <f>F55-C55</f>
        <v>0</v>
      </c>
      <c r="J55" s="4">
        <v>0</v>
      </c>
      <c r="K55" s="4">
        <f>I55+J55</f>
        <v>0</v>
      </c>
    </row>
    <row r="56" spans="1:11" ht="37.5" customHeight="1" hidden="1" outlineLevel="1">
      <c r="A56" s="4"/>
      <c r="B56" s="5" t="s">
        <v>461</v>
      </c>
      <c r="C56" s="4"/>
      <c r="D56" s="4"/>
      <c r="E56" s="4">
        <f>C56+D56</f>
        <v>0</v>
      </c>
      <c r="F56" s="4"/>
      <c r="G56" s="4"/>
      <c r="H56" s="4">
        <f>F56+G56</f>
        <v>0</v>
      </c>
      <c r="I56" s="4">
        <f>F56-C56</f>
        <v>0</v>
      </c>
      <c r="J56" s="4">
        <f>G56-D56</f>
        <v>0</v>
      </c>
      <c r="K56" s="4">
        <f>H56-E56</f>
        <v>0</v>
      </c>
    </row>
    <row r="57" spans="1:11" ht="38.25" collapsed="1">
      <c r="A57" s="4" t="s">
        <v>253</v>
      </c>
      <c r="B57" s="5" t="s">
        <v>462</v>
      </c>
      <c r="C57" s="4">
        <v>1</v>
      </c>
      <c r="D57" s="4"/>
      <c r="E57" s="4">
        <f>C57+D57</f>
        <v>1</v>
      </c>
      <c r="F57" s="4">
        <v>1</v>
      </c>
      <c r="G57" s="4"/>
      <c r="H57" s="4">
        <f>F57+G57</f>
        <v>1</v>
      </c>
      <c r="I57" s="4">
        <f>F57-C57</f>
        <v>0</v>
      </c>
      <c r="J57" s="4">
        <v>0</v>
      </c>
      <c r="K57" s="4">
        <f>I57+J57</f>
        <v>0</v>
      </c>
    </row>
    <row r="58" spans="1:11" ht="15" customHeight="1">
      <c r="A58" s="178" t="s">
        <v>177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80"/>
    </row>
    <row r="59" spans="1:11" ht="15">
      <c r="A59" s="4" t="s">
        <v>267</v>
      </c>
      <c r="B59" s="27" t="s">
        <v>287</v>
      </c>
      <c r="C59" s="4" t="s">
        <v>253</v>
      </c>
      <c r="D59" s="4" t="s">
        <v>253</v>
      </c>
      <c r="E59" s="4" t="s">
        <v>253</v>
      </c>
      <c r="F59" s="4" t="s">
        <v>253</v>
      </c>
      <c r="G59" s="4" t="s">
        <v>253</v>
      </c>
      <c r="H59" s="4" t="s">
        <v>253</v>
      </c>
      <c r="I59" s="4" t="s">
        <v>253</v>
      </c>
      <c r="J59" s="4" t="s">
        <v>253</v>
      </c>
      <c r="K59" s="4" t="s">
        <v>253</v>
      </c>
    </row>
    <row r="60" spans="1:11" ht="51">
      <c r="A60" s="4"/>
      <c r="B60" s="5" t="s">
        <v>463</v>
      </c>
      <c r="C60" s="4">
        <v>1</v>
      </c>
      <c r="D60" s="4"/>
      <c r="E60" s="4">
        <f>C60+D60</f>
        <v>1</v>
      </c>
      <c r="F60" s="4">
        <v>1</v>
      </c>
      <c r="G60" s="4"/>
      <c r="H60" s="4">
        <f>F60+G60</f>
        <v>1</v>
      </c>
      <c r="I60" s="4">
        <f>F60-C60</f>
        <v>0</v>
      </c>
      <c r="J60" s="4">
        <v>0</v>
      </c>
      <c r="K60" s="4">
        <f>I60+J60</f>
        <v>0</v>
      </c>
    </row>
    <row r="61" spans="1:11" ht="15" customHeight="1">
      <c r="A61" s="178" t="s">
        <v>177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80"/>
    </row>
    <row r="62" spans="1:11" ht="15">
      <c r="A62" s="4" t="s">
        <v>278</v>
      </c>
      <c r="B62" s="27" t="s">
        <v>288</v>
      </c>
      <c r="C62" s="4" t="s">
        <v>253</v>
      </c>
      <c r="D62" s="4" t="s">
        <v>253</v>
      </c>
      <c r="E62" s="4" t="s">
        <v>253</v>
      </c>
      <c r="F62" s="4" t="s">
        <v>253</v>
      </c>
      <c r="G62" s="4" t="s">
        <v>253</v>
      </c>
      <c r="H62" s="4" t="s">
        <v>253</v>
      </c>
      <c r="I62" s="4" t="s">
        <v>253</v>
      </c>
      <c r="J62" s="4" t="s">
        <v>253</v>
      </c>
      <c r="K62" s="4" t="s">
        <v>253</v>
      </c>
    </row>
    <row r="63" spans="1:11" ht="38.25">
      <c r="A63" s="4"/>
      <c r="B63" s="5" t="s">
        <v>464</v>
      </c>
      <c r="C63" s="4">
        <v>32579678</v>
      </c>
      <c r="D63" s="4"/>
      <c r="E63" s="4">
        <f>C63+D63</f>
        <v>32579678</v>
      </c>
      <c r="F63" s="4">
        <v>32579667</v>
      </c>
      <c r="G63" s="4"/>
      <c r="H63" s="4">
        <f>F63+G63</f>
        <v>32579667</v>
      </c>
      <c r="I63" s="4">
        <f>F63-C63</f>
        <v>-11</v>
      </c>
      <c r="J63" s="4">
        <v>0</v>
      </c>
      <c r="K63" s="4">
        <f>I63+J63</f>
        <v>-11</v>
      </c>
    </row>
    <row r="64" spans="1:11" ht="15">
      <c r="A64" s="215" t="s">
        <v>200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7"/>
    </row>
    <row r="65" spans="1:11" ht="15">
      <c r="A65" s="4" t="s">
        <v>174</v>
      </c>
      <c r="B65" s="30" t="s">
        <v>175</v>
      </c>
      <c r="C65" s="14"/>
      <c r="D65" s="4"/>
      <c r="E65" s="4"/>
      <c r="F65" s="28"/>
      <c r="G65" s="4"/>
      <c r="H65" s="4"/>
      <c r="I65" s="4"/>
      <c r="J65" s="4"/>
      <c r="K65" s="15"/>
    </row>
    <row r="66" spans="1:11" ht="76.5">
      <c r="A66" s="4"/>
      <c r="B66" s="31" t="s">
        <v>457</v>
      </c>
      <c r="C66" s="14">
        <v>100</v>
      </c>
      <c r="D66" s="4">
        <v>0</v>
      </c>
      <c r="E66" s="4">
        <f>C66+D66</f>
        <v>100</v>
      </c>
      <c r="F66" s="4">
        <v>100</v>
      </c>
      <c r="G66" s="4">
        <v>0</v>
      </c>
      <c r="H66" s="4">
        <f>F66+G66</f>
        <v>100</v>
      </c>
      <c r="I66" s="4">
        <f>F66-C66</f>
        <v>0</v>
      </c>
      <c r="J66" s="4">
        <v>0</v>
      </c>
      <c r="K66" s="4">
        <f>I66+J66</f>
        <v>0</v>
      </c>
    </row>
    <row r="67" spans="1:11" ht="15">
      <c r="A67" s="178" t="s">
        <v>177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80"/>
    </row>
    <row r="68" spans="1:11" ht="25.5" customHeight="1">
      <c r="A68" s="218" t="s">
        <v>179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5">
      <c r="A69" s="225" t="str">
        <f>B24</f>
        <v>Придбання обладнання і предметів довгострокового користування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1" ht="15" hidden="1" outlineLevel="1">
      <c r="A70" s="32" t="s">
        <v>308</v>
      </c>
      <c r="B70" s="27" t="s">
        <v>285</v>
      </c>
      <c r="C70" s="34"/>
      <c r="D70" s="34"/>
      <c r="E70" s="34"/>
      <c r="F70" s="34"/>
      <c r="G70" s="34"/>
      <c r="H70" s="34"/>
      <c r="I70" s="34"/>
      <c r="J70" s="34"/>
      <c r="K70" s="33"/>
    </row>
    <row r="71" spans="1:11" ht="15" hidden="1" outlineLevel="1">
      <c r="A71" s="32"/>
      <c r="B71" s="5" t="s">
        <v>169</v>
      </c>
      <c r="C71" s="4">
        <v>0</v>
      </c>
      <c r="D71" s="56">
        <v>3331436</v>
      </c>
      <c r="E71" s="4">
        <f>C71+D71</f>
        <v>3331436</v>
      </c>
      <c r="F71" s="4">
        <v>0</v>
      </c>
      <c r="G71" s="56">
        <v>3330436</v>
      </c>
      <c r="H71" s="4">
        <f>F71+G71</f>
        <v>3330436</v>
      </c>
      <c r="I71" s="4">
        <f>F71-C71</f>
        <v>0</v>
      </c>
      <c r="J71" s="4">
        <f>G71-D71</f>
        <v>-1000</v>
      </c>
      <c r="K71" s="4">
        <f>I71+J71</f>
        <v>-1000</v>
      </c>
    </row>
    <row r="72" spans="1:11" ht="15" hidden="1" outlineLevel="1">
      <c r="A72" s="215" t="s">
        <v>201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1:11" ht="15" collapsed="1">
      <c r="A73" s="32" t="s">
        <v>308</v>
      </c>
      <c r="B73" s="27" t="s">
        <v>287</v>
      </c>
      <c r="C73" s="34"/>
      <c r="D73" s="34"/>
      <c r="E73" s="34"/>
      <c r="F73" s="34"/>
      <c r="G73" s="34"/>
      <c r="H73" s="34"/>
      <c r="I73" s="34"/>
      <c r="J73" s="34"/>
      <c r="K73" s="33"/>
    </row>
    <row r="74" spans="1:11" ht="25.5">
      <c r="A74" s="32"/>
      <c r="B74" s="5" t="s">
        <v>465</v>
      </c>
      <c r="C74" s="4">
        <v>0</v>
      </c>
      <c r="D74" s="4">
        <v>7</v>
      </c>
      <c r="E74" s="4">
        <f>C74+D74</f>
        <v>7</v>
      </c>
      <c r="F74" s="4">
        <v>0</v>
      </c>
      <c r="G74" s="4">
        <v>7</v>
      </c>
      <c r="H74" s="4">
        <f>F74+G74</f>
        <v>7</v>
      </c>
      <c r="I74" s="4">
        <f>F74-C74</f>
        <v>0</v>
      </c>
      <c r="J74" s="4">
        <v>0</v>
      </c>
      <c r="K74" s="4">
        <f>I74+J74</f>
        <v>0</v>
      </c>
    </row>
    <row r="75" spans="1:11" ht="15">
      <c r="A75" s="215" t="s">
        <v>177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7"/>
    </row>
    <row r="76" spans="1:11" ht="15">
      <c r="A76" s="32" t="s">
        <v>317</v>
      </c>
      <c r="B76" s="27" t="s">
        <v>288</v>
      </c>
      <c r="C76" s="34"/>
      <c r="D76" s="34"/>
      <c r="E76" s="34"/>
      <c r="F76" s="34"/>
      <c r="G76" s="34"/>
      <c r="H76" s="34"/>
      <c r="I76" s="34"/>
      <c r="J76" s="34"/>
      <c r="K76" s="33"/>
    </row>
    <row r="77" spans="1:11" ht="38.25">
      <c r="A77" s="32"/>
      <c r="B77" s="5" t="s">
        <v>466</v>
      </c>
      <c r="C77" s="4">
        <v>0</v>
      </c>
      <c r="D77" s="4">
        <v>475919</v>
      </c>
      <c r="E77" s="4">
        <f>C77+D77</f>
        <v>475919</v>
      </c>
      <c r="F77" s="4">
        <v>0</v>
      </c>
      <c r="G77" s="4">
        <v>475777</v>
      </c>
      <c r="H77" s="4">
        <f>F77+G77</f>
        <v>475777</v>
      </c>
      <c r="I77" s="4">
        <f>F77-C77</f>
        <v>0</v>
      </c>
      <c r="J77" s="4">
        <v>-143</v>
      </c>
      <c r="K77" s="4">
        <f>I77+J77</f>
        <v>-143</v>
      </c>
    </row>
    <row r="78" spans="1:11" ht="27.75" customHeight="1">
      <c r="A78" s="215" t="s">
        <v>202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7"/>
    </row>
    <row r="79" spans="1:11" ht="15">
      <c r="A79" s="32" t="s">
        <v>405</v>
      </c>
      <c r="B79" s="30" t="s">
        <v>175</v>
      </c>
      <c r="C79" s="34"/>
      <c r="D79" s="34"/>
      <c r="E79" s="34"/>
      <c r="F79" s="34"/>
      <c r="G79" s="34"/>
      <c r="H79" s="34"/>
      <c r="I79" s="34"/>
      <c r="J79" s="34"/>
      <c r="K79" s="33"/>
    </row>
    <row r="80" spans="1:11" ht="63.75">
      <c r="A80" s="32"/>
      <c r="B80" s="5" t="s">
        <v>467</v>
      </c>
      <c r="C80" s="4">
        <v>0</v>
      </c>
      <c r="D80" s="4">
        <v>1281069</v>
      </c>
      <c r="E80" s="4">
        <f>C80+D80</f>
        <v>1281069</v>
      </c>
      <c r="F80" s="4">
        <v>0</v>
      </c>
      <c r="G80" s="4">
        <v>512082</v>
      </c>
      <c r="H80" s="4">
        <f>F80+G80</f>
        <v>512082</v>
      </c>
      <c r="I80" s="4">
        <f>F80-C80</f>
        <v>0</v>
      </c>
      <c r="J80" s="4">
        <f>G80-D80</f>
        <v>-768987</v>
      </c>
      <c r="K80" s="4">
        <f>I80+J80</f>
        <v>-768987</v>
      </c>
    </row>
    <row r="81" spans="1:11" ht="24.75" customHeight="1">
      <c r="A81" s="215" t="s">
        <v>203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7"/>
    </row>
    <row r="82" spans="1:11" ht="42.75" customHeight="1">
      <c r="A82" s="254" t="s">
        <v>204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6"/>
    </row>
    <row r="83" spans="1:11" ht="15" hidden="1" outlineLevel="1">
      <c r="A83" s="225" t="e">
        <f>#REF!</f>
        <v>#REF!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7"/>
    </row>
    <row r="84" spans="1:11" ht="15" hidden="1" outlineLevel="1">
      <c r="A84" s="32" t="s">
        <v>308</v>
      </c>
      <c r="B84" s="27" t="s">
        <v>285</v>
      </c>
      <c r="C84" s="34"/>
      <c r="D84" s="34"/>
      <c r="E84" s="34"/>
      <c r="F84" s="34"/>
      <c r="G84" s="34"/>
      <c r="H84" s="34"/>
      <c r="I84" s="34"/>
      <c r="J84" s="34"/>
      <c r="K84" s="33"/>
    </row>
    <row r="85" spans="1:11" ht="15" hidden="1" outlineLevel="1">
      <c r="A85" s="32"/>
      <c r="B85" s="5" t="s">
        <v>169</v>
      </c>
      <c r="C85" s="4">
        <v>0</v>
      </c>
      <c r="D85" s="56">
        <v>424491</v>
      </c>
      <c r="E85" s="4">
        <f>C85+D85</f>
        <v>424491</v>
      </c>
      <c r="F85" s="4">
        <v>0</v>
      </c>
      <c r="G85" s="56">
        <v>424489</v>
      </c>
      <c r="H85" s="4">
        <f>F85+G85</f>
        <v>424489</v>
      </c>
      <c r="I85" s="4">
        <f>F85-C85</f>
        <v>0</v>
      </c>
      <c r="J85" s="4">
        <f>G85-D85</f>
        <v>-2</v>
      </c>
      <c r="K85" s="4">
        <f>I85+J85</f>
        <v>-2</v>
      </c>
    </row>
    <row r="86" spans="1:11" ht="38.25" hidden="1" outlineLevel="1">
      <c r="A86" s="32"/>
      <c r="B86" s="5" t="s">
        <v>468</v>
      </c>
      <c r="C86" s="4"/>
      <c r="D86" s="56">
        <v>424491</v>
      </c>
      <c r="E86" s="4">
        <f>C86+D86</f>
        <v>424491</v>
      </c>
      <c r="F86" s="4"/>
      <c r="G86" s="56">
        <v>424489</v>
      </c>
      <c r="H86" s="4">
        <f>F86+G86</f>
        <v>424489</v>
      </c>
      <c r="I86" s="4"/>
      <c r="J86" s="4">
        <f>G86-D86</f>
        <v>-2</v>
      </c>
      <c r="K86" s="4">
        <f>I86+J86</f>
        <v>-2</v>
      </c>
    </row>
    <row r="87" spans="1:11" ht="72" customHeight="1" hidden="1" outlineLevel="1">
      <c r="A87" s="32"/>
      <c r="B87" s="5" t="s">
        <v>469</v>
      </c>
      <c r="C87" s="4">
        <v>0</v>
      </c>
      <c r="D87" s="56">
        <v>3</v>
      </c>
      <c r="E87" s="4">
        <f>C87+D87</f>
        <v>3</v>
      </c>
      <c r="F87" s="4">
        <v>0</v>
      </c>
      <c r="G87" s="56">
        <v>3</v>
      </c>
      <c r="H87" s="4">
        <f>F87+G87</f>
        <v>3</v>
      </c>
      <c r="I87" s="4">
        <f>F87-C87</f>
        <v>0</v>
      </c>
      <c r="J87" s="4">
        <f>G87-D87</f>
        <v>0</v>
      </c>
      <c r="K87" s="4">
        <f>I87+J87</f>
        <v>0</v>
      </c>
    </row>
    <row r="88" spans="1:11" ht="15" hidden="1" outlineLevel="1">
      <c r="A88" s="215" t="s">
        <v>567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7"/>
    </row>
    <row r="89" spans="1:11" ht="15" hidden="1" outlineLevel="1">
      <c r="A89" s="32" t="s">
        <v>317</v>
      </c>
      <c r="B89" s="27" t="s">
        <v>287</v>
      </c>
      <c r="C89" s="34"/>
      <c r="D89" s="34"/>
      <c r="E89" s="34"/>
      <c r="F89" s="34"/>
      <c r="G89" s="34"/>
      <c r="H89" s="34"/>
      <c r="I89" s="34"/>
      <c r="J89" s="34"/>
      <c r="K89" s="33"/>
    </row>
    <row r="90" spans="1:11" ht="66.75" customHeight="1" hidden="1" outlineLevel="1">
      <c r="A90" s="32"/>
      <c r="B90" s="5" t="s">
        <v>470</v>
      </c>
      <c r="C90" s="4">
        <v>0</v>
      </c>
      <c r="D90" s="4">
        <v>3</v>
      </c>
      <c r="E90" s="4">
        <f>C90+D90</f>
        <v>3</v>
      </c>
      <c r="F90" s="4">
        <v>0</v>
      </c>
      <c r="G90" s="4">
        <v>3</v>
      </c>
      <c r="H90" s="4">
        <f>F90+G90</f>
        <v>3</v>
      </c>
      <c r="I90" s="4">
        <f>F90-C90</f>
        <v>0</v>
      </c>
      <c r="J90" s="4">
        <v>0</v>
      </c>
      <c r="K90" s="4">
        <f>I90+J90</f>
        <v>0</v>
      </c>
    </row>
    <row r="91" spans="1:11" ht="15" hidden="1" outlineLevel="1">
      <c r="A91" s="215" t="s">
        <v>177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7"/>
    </row>
    <row r="92" spans="1:11" ht="15" hidden="1" outlineLevel="1">
      <c r="A92" s="32" t="s">
        <v>405</v>
      </c>
      <c r="B92" s="27" t="s">
        <v>288</v>
      </c>
      <c r="C92" s="34"/>
      <c r="D92" s="34"/>
      <c r="E92" s="34"/>
      <c r="F92" s="34"/>
      <c r="G92" s="34"/>
      <c r="H92" s="34"/>
      <c r="I92" s="34"/>
      <c r="J92" s="34"/>
      <c r="K92" s="33"/>
    </row>
    <row r="93" spans="1:11" ht="54" customHeight="1" hidden="1" outlineLevel="1">
      <c r="A93" s="32"/>
      <c r="B93" s="5" t="s">
        <v>471</v>
      </c>
      <c r="C93" s="4">
        <v>0</v>
      </c>
      <c r="D93" s="4">
        <v>141497</v>
      </c>
      <c r="E93" s="4">
        <f>C93+D93</f>
        <v>141497</v>
      </c>
      <c r="F93" s="4">
        <v>0</v>
      </c>
      <c r="G93" s="4">
        <v>141496</v>
      </c>
      <c r="H93" s="4">
        <f>F93+G93</f>
        <v>141496</v>
      </c>
      <c r="I93" s="4">
        <f>F93-C93</f>
        <v>0</v>
      </c>
      <c r="J93" s="4">
        <f>G93-D93</f>
        <v>-1</v>
      </c>
      <c r="K93" s="4">
        <f>I93+J93</f>
        <v>-1</v>
      </c>
    </row>
    <row r="94" spans="1:11" ht="15" hidden="1" outlineLevel="1">
      <c r="A94" s="215" t="s">
        <v>473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7"/>
    </row>
    <row r="95" spans="1:11" ht="15" hidden="1" outlineLevel="1">
      <c r="A95" s="32" t="s">
        <v>174</v>
      </c>
      <c r="B95" s="30" t="s">
        <v>175</v>
      </c>
      <c r="C95" s="34"/>
      <c r="D95" s="34"/>
      <c r="E95" s="34"/>
      <c r="F95" s="34"/>
      <c r="G95" s="34"/>
      <c r="H95" s="34"/>
      <c r="I95" s="34"/>
      <c r="J95" s="34"/>
      <c r="K95" s="33"/>
    </row>
    <row r="96" spans="1:11" ht="69.75" customHeight="1" hidden="1" outlineLevel="1">
      <c r="A96" s="32"/>
      <c r="B96" s="5" t="s">
        <v>472</v>
      </c>
      <c r="C96" s="4">
        <v>0</v>
      </c>
      <c r="D96" s="4">
        <v>100</v>
      </c>
      <c r="E96" s="4">
        <f>C96+D96</f>
        <v>100</v>
      </c>
      <c r="F96" s="4">
        <v>0</v>
      </c>
      <c r="G96" s="4">
        <v>100</v>
      </c>
      <c r="H96" s="4">
        <f>F96+G96</f>
        <v>100</v>
      </c>
      <c r="I96" s="4">
        <f>F96-C96</f>
        <v>0</v>
      </c>
      <c r="J96" s="4">
        <v>0</v>
      </c>
      <c r="K96" s="4">
        <f>I96+J96</f>
        <v>0</v>
      </c>
    </row>
    <row r="97" spans="1:11" ht="15" hidden="1" outlineLevel="1">
      <c r="A97" s="215" t="s">
        <v>177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7"/>
    </row>
    <row r="98" spans="1:11" ht="27" customHeight="1" hidden="1" outlineLevel="1">
      <c r="A98" s="254" t="s">
        <v>179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1:11" ht="15" collapsed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1:11" ht="18.75">
      <c r="A100" s="214" t="s">
        <v>291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</row>
    <row r="101" ht="15">
      <c r="A101" s="2"/>
    </row>
    <row r="102" spans="1:11" ht="15.75">
      <c r="A102" s="198" t="s">
        <v>292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</row>
    <row r="103" spans="1:11" ht="15">
      <c r="A103" s="181" t="s">
        <v>243</v>
      </c>
      <c r="B103" s="181" t="s">
        <v>244</v>
      </c>
      <c r="C103" s="181" t="s">
        <v>293</v>
      </c>
      <c r="D103" s="181"/>
      <c r="E103" s="181"/>
      <c r="F103" s="181" t="s">
        <v>294</v>
      </c>
      <c r="G103" s="181"/>
      <c r="H103" s="181"/>
      <c r="I103" s="181" t="s">
        <v>401</v>
      </c>
      <c r="J103" s="181"/>
      <c r="K103" s="181"/>
    </row>
    <row r="104" spans="1:11" ht="15">
      <c r="A104" s="181"/>
      <c r="B104" s="181"/>
      <c r="C104" s="181"/>
      <c r="D104" s="181"/>
      <c r="E104" s="181"/>
      <c r="F104" s="181"/>
      <c r="G104" s="181"/>
      <c r="H104" s="181"/>
      <c r="I104" s="181" t="s">
        <v>295</v>
      </c>
      <c r="J104" s="181"/>
      <c r="K104" s="181"/>
    </row>
    <row r="105" spans="1:11" ht="25.5">
      <c r="A105" s="181"/>
      <c r="B105" s="181"/>
      <c r="C105" s="68" t="s">
        <v>248</v>
      </c>
      <c r="D105" s="68" t="s">
        <v>249</v>
      </c>
      <c r="E105" s="68" t="s">
        <v>250</v>
      </c>
      <c r="F105" s="68" t="s">
        <v>248</v>
      </c>
      <c r="G105" s="68" t="s">
        <v>249</v>
      </c>
      <c r="H105" s="68" t="s">
        <v>250</v>
      </c>
      <c r="I105" s="68" t="s">
        <v>248</v>
      </c>
      <c r="J105" s="68" t="s">
        <v>249</v>
      </c>
      <c r="K105" s="68" t="s">
        <v>250</v>
      </c>
    </row>
    <row r="106" spans="1:11" ht="15">
      <c r="A106" s="66" t="s">
        <v>253</v>
      </c>
      <c r="B106" s="67" t="s">
        <v>252</v>
      </c>
      <c r="C106" s="66">
        <v>13368800</v>
      </c>
      <c r="D106" s="66">
        <v>1247239</v>
      </c>
      <c r="E106" s="66">
        <f>C106+D106</f>
        <v>14616039</v>
      </c>
      <c r="F106" s="66">
        <f>F22</f>
        <v>32579667</v>
      </c>
      <c r="G106" s="66">
        <f>G24</f>
        <v>3330436</v>
      </c>
      <c r="H106" s="66">
        <f>F106+G106</f>
        <v>35910103</v>
      </c>
      <c r="I106" s="69">
        <f>F106/C106*100</f>
        <v>243.69926246185148</v>
      </c>
      <c r="J106" s="69">
        <f>G106/D106*100</f>
        <v>267.02468412228933</v>
      </c>
      <c r="K106" s="69">
        <f>H106/E106*100</f>
        <v>245.68970430360784</v>
      </c>
    </row>
    <row r="107" spans="1:11" ht="36" customHeight="1">
      <c r="A107" s="211" t="s">
        <v>628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3"/>
    </row>
    <row r="108" spans="1:11" ht="15">
      <c r="A108" s="56" t="s">
        <v>253</v>
      </c>
      <c r="B108" s="65" t="s">
        <v>254</v>
      </c>
      <c r="C108" s="56" t="s">
        <v>253</v>
      </c>
      <c r="D108" s="56" t="s">
        <v>253</v>
      </c>
      <c r="E108" s="56" t="s">
        <v>253</v>
      </c>
      <c r="F108" s="56" t="s">
        <v>253</v>
      </c>
      <c r="G108" s="56" t="s">
        <v>253</v>
      </c>
      <c r="H108" s="56" t="s">
        <v>253</v>
      </c>
      <c r="I108" s="56" t="s">
        <v>253</v>
      </c>
      <c r="J108" s="56" t="s">
        <v>253</v>
      </c>
      <c r="K108" s="56" t="s">
        <v>253</v>
      </c>
    </row>
    <row r="109" spans="1:11" ht="83.25" customHeight="1">
      <c r="A109" s="56" t="s">
        <v>253</v>
      </c>
      <c r="B109" s="77" t="str">
        <f>B22</f>
        <v>Забезпечення фінансової підтримки ЛКСП "Лисичанськводоканал" для забезпечення надання послуг з водопостачання та водовідведення міста</v>
      </c>
      <c r="C109" s="63">
        <v>13368800</v>
      </c>
      <c r="D109" s="75" t="s">
        <v>253</v>
      </c>
      <c r="E109" s="63">
        <f>C109</f>
        <v>13368800</v>
      </c>
      <c r="F109" s="63">
        <v>32579667</v>
      </c>
      <c r="G109" s="75" t="s">
        <v>253</v>
      </c>
      <c r="H109" s="63">
        <f>F109</f>
        <v>32579667</v>
      </c>
      <c r="I109" s="69">
        <f>F109/C109*100</f>
        <v>243.69926246185148</v>
      </c>
      <c r="J109" s="98" t="s">
        <v>253</v>
      </c>
      <c r="K109" s="119">
        <f>I109</f>
        <v>243.69926246185148</v>
      </c>
    </row>
    <row r="110" spans="1:11" ht="53.25" customHeight="1">
      <c r="A110" s="250" t="s">
        <v>626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2"/>
    </row>
    <row r="111" spans="1:11" ht="15">
      <c r="A111" s="56" t="s">
        <v>251</v>
      </c>
      <c r="B111" s="77" t="s">
        <v>285</v>
      </c>
      <c r="C111" s="56" t="s">
        <v>253</v>
      </c>
      <c r="D111" s="56" t="s">
        <v>253</v>
      </c>
      <c r="E111" s="56" t="s">
        <v>253</v>
      </c>
      <c r="F111" s="56" t="s">
        <v>253</v>
      </c>
      <c r="G111" s="56" t="s">
        <v>253</v>
      </c>
      <c r="H111" s="56" t="s">
        <v>253</v>
      </c>
      <c r="I111" s="56" t="s">
        <v>253</v>
      </c>
      <c r="J111" s="56" t="s">
        <v>253</v>
      </c>
      <c r="K111" s="56" t="s">
        <v>253</v>
      </c>
    </row>
    <row r="112" spans="1:11" ht="25.5" hidden="1" outlineLevel="1">
      <c r="A112" s="56"/>
      <c r="B112" s="5" t="s">
        <v>460</v>
      </c>
      <c r="C112" s="56"/>
      <c r="D112" s="56"/>
      <c r="E112" s="56"/>
      <c r="F112" s="56"/>
      <c r="G112" s="56"/>
      <c r="H112" s="56">
        <f>F112+G112</f>
        <v>0</v>
      </c>
      <c r="I112" s="99">
        <v>100</v>
      </c>
      <c r="J112" s="99"/>
      <c r="K112" s="99">
        <f>I112+J112</f>
        <v>100</v>
      </c>
    </row>
    <row r="113" spans="1:11" ht="51" hidden="1" outlineLevel="1">
      <c r="A113" s="56"/>
      <c r="B113" s="5" t="s">
        <v>461</v>
      </c>
      <c r="C113" s="56"/>
      <c r="D113" s="56"/>
      <c r="E113" s="56"/>
      <c r="F113" s="56"/>
      <c r="G113" s="56"/>
      <c r="H113" s="56">
        <f>F113+G113</f>
        <v>0</v>
      </c>
      <c r="I113" s="99">
        <v>100</v>
      </c>
      <c r="J113" s="99"/>
      <c r="K113" s="99">
        <f>I113+J113</f>
        <v>100</v>
      </c>
    </row>
    <row r="114" spans="1:11" ht="38.25" collapsed="1">
      <c r="A114" s="56" t="s">
        <v>253</v>
      </c>
      <c r="B114" s="5" t="s">
        <v>462</v>
      </c>
      <c r="C114" s="56">
        <v>1</v>
      </c>
      <c r="D114" s="56"/>
      <c r="E114" s="56">
        <f>C114</f>
        <v>1</v>
      </c>
      <c r="F114" s="56">
        <v>1</v>
      </c>
      <c r="G114" s="56"/>
      <c r="H114" s="56">
        <f>F114+G114</f>
        <v>1</v>
      </c>
      <c r="I114" s="69">
        <f>F114/C114*100</f>
        <v>100</v>
      </c>
      <c r="J114" s="82"/>
      <c r="K114" s="119">
        <f>I114</f>
        <v>100</v>
      </c>
    </row>
    <row r="115" spans="1:11" ht="15">
      <c r="A115" s="56" t="s">
        <v>267</v>
      </c>
      <c r="B115" s="27" t="s">
        <v>287</v>
      </c>
      <c r="C115" s="56"/>
      <c r="D115" s="56"/>
      <c r="E115" s="56"/>
      <c r="F115" s="56"/>
      <c r="G115" s="56"/>
      <c r="H115" s="56"/>
      <c r="I115" s="99"/>
      <c r="J115" s="82"/>
      <c r="K115" s="119"/>
    </row>
    <row r="116" spans="1:11" ht="42.75" customHeight="1">
      <c r="A116" s="56" t="s">
        <v>253</v>
      </c>
      <c r="B116" s="5" t="s">
        <v>463</v>
      </c>
      <c r="C116" s="56">
        <v>1</v>
      </c>
      <c r="D116" s="56"/>
      <c r="E116" s="56">
        <f>C116</f>
        <v>1</v>
      </c>
      <c r="F116" s="56">
        <v>1</v>
      </c>
      <c r="G116" s="56"/>
      <c r="H116" s="56">
        <f>F116+G116</f>
        <v>1</v>
      </c>
      <c r="I116" s="69">
        <f>F116/C116*100</f>
        <v>100</v>
      </c>
      <c r="J116" s="82"/>
      <c r="K116" s="119">
        <f>I116</f>
        <v>100</v>
      </c>
    </row>
    <row r="117" spans="1:11" ht="15">
      <c r="A117" s="56" t="s">
        <v>278</v>
      </c>
      <c r="B117" s="27" t="s">
        <v>288</v>
      </c>
      <c r="C117" s="56"/>
      <c r="D117" s="56"/>
      <c r="E117" s="56"/>
      <c r="F117" s="56"/>
      <c r="G117" s="56"/>
      <c r="H117" s="56"/>
      <c r="I117" s="100"/>
      <c r="J117" s="82"/>
      <c r="K117" s="119"/>
    </row>
    <row r="118" spans="1:11" ht="38.25">
      <c r="A118" s="56" t="s">
        <v>253</v>
      </c>
      <c r="B118" s="5" t="s">
        <v>464</v>
      </c>
      <c r="C118" s="56">
        <v>13368800</v>
      </c>
      <c r="D118" s="56"/>
      <c r="E118" s="56">
        <f>C118</f>
        <v>13368800</v>
      </c>
      <c r="F118" s="56">
        <v>32579667</v>
      </c>
      <c r="G118" s="56"/>
      <c r="H118" s="78">
        <f>F118+G118</f>
        <v>32579667</v>
      </c>
      <c r="I118" s="84">
        <f>F118/C118*100</f>
        <v>243.69926246185148</v>
      </c>
      <c r="J118" s="124"/>
      <c r="K118" s="119">
        <f>I118</f>
        <v>243.69926246185148</v>
      </c>
    </row>
    <row r="119" spans="1:11" ht="15">
      <c r="A119" s="56" t="s">
        <v>174</v>
      </c>
      <c r="B119" s="30" t="s">
        <v>175</v>
      </c>
      <c r="C119" s="80"/>
      <c r="D119" s="80"/>
      <c r="E119" s="80"/>
      <c r="F119" s="80"/>
      <c r="G119" s="80"/>
      <c r="H119" s="122"/>
      <c r="I119" s="101"/>
      <c r="J119" s="125"/>
      <c r="K119" s="119"/>
    </row>
    <row r="120" spans="1:11" ht="76.5">
      <c r="A120" s="78"/>
      <c r="B120" s="79" t="s">
        <v>457</v>
      </c>
      <c r="C120" s="68">
        <v>100</v>
      </c>
      <c r="D120" s="68"/>
      <c r="E120" s="68">
        <f>C120</f>
        <v>100</v>
      </c>
      <c r="F120" s="68">
        <v>100</v>
      </c>
      <c r="G120" s="68"/>
      <c r="H120" s="123">
        <f>F120+G120</f>
        <v>100</v>
      </c>
      <c r="I120" s="84">
        <f>F120/C120*100</f>
        <v>100</v>
      </c>
      <c r="J120" s="126"/>
      <c r="K120" s="119">
        <f>I120</f>
        <v>100</v>
      </c>
    </row>
    <row r="121" spans="1:11" ht="26.25" customHeight="1">
      <c r="A121" s="211" t="s">
        <v>625</v>
      </c>
      <c r="B121" s="212"/>
      <c r="C121" s="206"/>
      <c r="D121" s="206"/>
      <c r="E121" s="206"/>
      <c r="F121" s="206"/>
      <c r="G121" s="206"/>
      <c r="H121" s="206"/>
      <c r="I121" s="206"/>
      <c r="J121" s="206"/>
      <c r="K121" s="207"/>
    </row>
    <row r="122" spans="1:11" ht="49.5" customHeight="1">
      <c r="A122" s="56" t="s">
        <v>253</v>
      </c>
      <c r="B122" s="77" t="str">
        <f>A69</f>
        <v>Придбання обладнання і предметів довгострокового користування</v>
      </c>
      <c r="C122" s="75"/>
      <c r="D122" s="63">
        <v>822750</v>
      </c>
      <c r="E122" s="75">
        <f>D122</f>
        <v>822750</v>
      </c>
      <c r="F122" s="63"/>
      <c r="G122" s="63">
        <v>3330436</v>
      </c>
      <c r="H122" s="63">
        <f>F122+G122</f>
        <v>3330436</v>
      </c>
      <c r="I122" s="119"/>
      <c r="J122" s="119">
        <f>G122/D122*100</f>
        <v>404.79319355818905</v>
      </c>
      <c r="K122" s="119">
        <f>J122</f>
        <v>404.79319355818905</v>
      </c>
    </row>
    <row r="123" spans="1:11" ht="42" customHeight="1">
      <c r="A123" s="250" t="s">
        <v>627</v>
      </c>
      <c r="B123" s="251"/>
      <c r="C123" s="251"/>
      <c r="D123" s="251"/>
      <c r="E123" s="251"/>
      <c r="F123" s="251"/>
      <c r="G123" s="251"/>
      <c r="H123" s="251"/>
      <c r="I123" s="251"/>
      <c r="J123" s="251"/>
      <c r="K123" s="252"/>
    </row>
    <row r="124" spans="1:11" ht="15" hidden="1" outlineLevel="1">
      <c r="A124" s="56" t="s">
        <v>251</v>
      </c>
      <c r="B124" s="77" t="s">
        <v>285</v>
      </c>
      <c r="C124" s="56" t="s">
        <v>253</v>
      </c>
      <c r="D124" s="56" t="s">
        <v>253</v>
      </c>
      <c r="E124" s="56" t="s">
        <v>253</v>
      </c>
      <c r="F124" s="56" t="s">
        <v>253</v>
      </c>
      <c r="G124" s="56" t="s">
        <v>253</v>
      </c>
      <c r="H124" s="56" t="s">
        <v>253</v>
      </c>
      <c r="I124" s="82" t="s">
        <v>253</v>
      </c>
      <c r="J124" s="82" t="s">
        <v>253</v>
      </c>
      <c r="K124" s="82" t="s">
        <v>253</v>
      </c>
    </row>
    <row r="125" spans="1:11" ht="15" hidden="1" outlineLevel="1">
      <c r="A125" s="56"/>
      <c r="B125" s="5" t="str">
        <f>B71</f>
        <v>обсяг видатків</v>
      </c>
      <c r="C125" s="56"/>
      <c r="D125" s="56">
        <v>822750</v>
      </c>
      <c r="E125" s="56"/>
      <c r="F125" s="56"/>
      <c r="G125" s="56">
        <v>3330436</v>
      </c>
      <c r="H125" s="56">
        <f>F125+G125</f>
        <v>3330436</v>
      </c>
      <c r="I125" s="82"/>
      <c r="J125" s="119">
        <f>G125/D125*100</f>
        <v>404.79319355818905</v>
      </c>
      <c r="K125" s="119">
        <f>I125+J125</f>
        <v>404.79319355818905</v>
      </c>
    </row>
    <row r="126" spans="1:11" ht="15" collapsed="1">
      <c r="A126" s="56" t="s">
        <v>267</v>
      </c>
      <c r="B126" s="27" t="s">
        <v>287</v>
      </c>
      <c r="C126" s="56"/>
      <c r="D126" s="56"/>
      <c r="E126" s="56"/>
      <c r="F126" s="56"/>
      <c r="G126" s="56"/>
      <c r="H126" s="56"/>
      <c r="I126" s="82"/>
      <c r="J126" s="119"/>
      <c r="K126" s="119"/>
    </row>
    <row r="127" spans="1:11" ht="30" customHeight="1">
      <c r="A127" s="56" t="s">
        <v>253</v>
      </c>
      <c r="B127" s="5" t="str">
        <f>B74</f>
        <v>кількість одиниць придбаного обладнання</v>
      </c>
      <c r="C127" s="56"/>
      <c r="D127" s="56">
        <v>7</v>
      </c>
      <c r="E127" s="56">
        <f>D127</f>
        <v>7</v>
      </c>
      <c r="F127" s="56"/>
      <c r="G127" s="56">
        <v>7</v>
      </c>
      <c r="H127" s="56">
        <f>F127+G127</f>
        <v>7</v>
      </c>
      <c r="I127" s="82"/>
      <c r="J127" s="119">
        <f>G127/D127*100</f>
        <v>100</v>
      </c>
      <c r="K127" s="119">
        <f>I127+J127</f>
        <v>100</v>
      </c>
    </row>
    <row r="128" spans="1:11" ht="15">
      <c r="A128" s="56" t="s">
        <v>278</v>
      </c>
      <c r="B128" s="27" t="s">
        <v>288</v>
      </c>
      <c r="C128" s="56"/>
      <c r="D128" s="56"/>
      <c r="E128" s="56"/>
      <c r="F128" s="56"/>
      <c r="G128" s="56"/>
      <c r="H128" s="56"/>
      <c r="I128" s="82"/>
      <c r="J128" s="119"/>
      <c r="K128" s="119"/>
    </row>
    <row r="129" spans="1:11" ht="28.5" customHeight="1">
      <c r="A129" s="56" t="s">
        <v>253</v>
      </c>
      <c r="B129" s="5" t="str">
        <f>B77</f>
        <v>середні видатки на придбання одиниці обладнання</v>
      </c>
      <c r="C129" s="56"/>
      <c r="D129" s="56">
        <v>117536</v>
      </c>
      <c r="E129" s="56">
        <f>D129</f>
        <v>117536</v>
      </c>
      <c r="F129" s="56"/>
      <c r="G129" s="56">
        <v>475777</v>
      </c>
      <c r="H129" s="56">
        <f>F129+G129</f>
        <v>475777</v>
      </c>
      <c r="I129" s="82"/>
      <c r="J129" s="119">
        <f>G129/D129*100</f>
        <v>404.7925741900354</v>
      </c>
      <c r="K129" s="119">
        <f>I129+J129</f>
        <v>404.7925741900354</v>
      </c>
    </row>
    <row r="130" spans="1:11" ht="15">
      <c r="A130" s="56" t="s">
        <v>174</v>
      </c>
      <c r="B130" s="30" t="s">
        <v>175</v>
      </c>
      <c r="C130" s="80"/>
      <c r="D130" s="80"/>
      <c r="E130" s="80"/>
      <c r="F130" s="80"/>
      <c r="G130" s="80"/>
      <c r="H130" s="80"/>
      <c r="I130" s="120"/>
      <c r="J130" s="119"/>
      <c r="K130" s="119"/>
    </row>
    <row r="131" spans="1:11" ht="63.75">
      <c r="A131" s="78"/>
      <c r="B131" s="79" t="str">
        <f>B80</f>
        <v>економія коштів за рік, що виникла за результатами впровадження в експлуатацію придбаного обладнання</v>
      </c>
      <c r="C131" s="68"/>
      <c r="D131" s="68">
        <v>990100</v>
      </c>
      <c r="E131" s="68">
        <f>D131</f>
        <v>990100</v>
      </c>
      <c r="F131" s="68"/>
      <c r="G131" s="68">
        <v>512082</v>
      </c>
      <c r="H131" s="68">
        <f>F131+G131</f>
        <v>512082</v>
      </c>
      <c r="I131" s="121"/>
      <c r="J131" s="119">
        <f>G131/D131*100</f>
        <v>51.720230279769716</v>
      </c>
      <c r="K131" s="119">
        <f>I131+J131</f>
        <v>51.720230279769716</v>
      </c>
    </row>
    <row r="132" spans="1:11" ht="42.75" customHeight="1">
      <c r="A132" s="211" t="s">
        <v>629</v>
      </c>
      <c r="B132" s="212"/>
      <c r="C132" s="206"/>
      <c r="D132" s="206"/>
      <c r="E132" s="206"/>
      <c r="F132" s="206"/>
      <c r="G132" s="206"/>
      <c r="H132" s="206"/>
      <c r="I132" s="206"/>
      <c r="J132" s="206"/>
      <c r="K132" s="207"/>
    </row>
    <row r="133" spans="1:11" ht="54.75" customHeight="1" hidden="1" outlineLevel="1">
      <c r="A133" s="56" t="s">
        <v>253</v>
      </c>
      <c r="B133" s="127" t="s">
        <v>354</v>
      </c>
      <c r="C133" s="75"/>
      <c r="D133" s="63">
        <v>424489</v>
      </c>
      <c r="E133" s="63">
        <f>C133+D133</f>
        <v>424489</v>
      </c>
      <c r="F133" s="63"/>
      <c r="G133" s="63"/>
      <c r="H133" s="63"/>
      <c r="I133" s="63"/>
      <c r="J133" s="63"/>
      <c r="K133" s="98">
        <v>100</v>
      </c>
    </row>
    <row r="134" spans="1:11" ht="27" customHeight="1" hidden="1" outlineLevel="1">
      <c r="A134" s="250" t="s">
        <v>576</v>
      </c>
      <c r="B134" s="251"/>
      <c r="C134" s="251"/>
      <c r="D134" s="251"/>
      <c r="E134" s="251"/>
      <c r="F134" s="251"/>
      <c r="G134" s="251"/>
      <c r="H134" s="251"/>
      <c r="I134" s="251"/>
      <c r="J134" s="251"/>
      <c r="K134" s="252"/>
    </row>
    <row r="135" spans="1:11" ht="15" hidden="1" outlineLevel="1">
      <c r="A135" s="56" t="s">
        <v>251</v>
      </c>
      <c r="B135" s="77" t="s">
        <v>285</v>
      </c>
      <c r="C135" s="56" t="s">
        <v>253</v>
      </c>
      <c r="D135" s="56" t="s">
        <v>253</v>
      </c>
      <c r="E135" s="56" t="s">
        <v>253</v>
      </c>
      <c r="F135" s="56" t="s">
        <v>253</v>
      </c>
      <c r="G135" s="56" t="s">
        <v>253</v>
      </c>
      <c r="H135" s="56" t="s">
        <v>253</v>
      </c>
      <c r="I135" s="56" t="s">
        <v>253</v>
      </c>
      <c r="J135" s="56" t="s">
        <v>253</v>
      </c>
      <c r="K135" s="56" t="s">
        <v>253</v>
      </c>
    </row>
    <row r="136" spans="1:11" ht="39.75" customHeight="1" hidden="1" outlineLevel="1">
      <c r="A136" s="56"/>
      <c r="B136" s="5" t="str">
        <f>B86</f>
        <v>капітальний ремонт об'єктів водопровідно-каналізаційного господарств</v>
      </c>
      <c r="C136" s="56"/>
      <c r="D136" s="56">
        <v>424489</v>
      </c>
      <c r="E136" s="56">
        <f>C136+D136</f>
        <v>424489</v>
      </c>
      <c r="F136" s="56"/>
      <c r="G136" s="56"/>
      <c r="H136" s="56"/>
      <c r="I136" s="56"/>
      <c r="J136" s="99">
        <v>100</v>
      </c>
      <c r="K136" s="99">
        <f>I136+J136</f>
        <v>100</v>
      </c>
    </row>
    <row r="137" spans="1:11" ht="68.25" customHeight="1" hidden="1" outlineLevel="1">
      <c r="A137" s="56"/>
      <c r="B137" s="5" t="str">
        <f>B87</f>
        <v>кількість об'єктів водопровідно-каналізаційного господарства, що потребує проведення капітального ремонту</v>
      </c>
      <c r="C137" s="56"/>
      <c r="D137" s="56">
        <v>3</v>
      </c>
      <c r="E137" s="56">
        <f>C137+D137</f>
        <v>3</v>
      </c>
      <c r="F137" s="56"/>
      <c r="G137" s="56"/>
      <c r="H137" s="56"/>
      <c r="I137" s="56"/>
      <c r="J137" s="99">
        <v>100</v>
      </c>
      <c r="K137" s="99">
        <v>100</v>
      </c>
    </row>
    <row r="138" spans="1:11" ht="15" hidden="1" outlineLevel="1">
      <c r="A138" s="56" t="s">
        <v>267</v>
      </c>
      <c r="B138" s="27" t="s">
        <v>287</v>
      </c>
      <c r="C138" s="56"/>
      <c r="D138" s="56"/>
      <c r="E138" s="56"/>
      <c r="F138" s="56"/>
      <c r="G138" s="56"/>
      <c r="H138" s="56"/>
      <c r="I138" s="56"/>
      <c r="J138" s="99"/>
      <c r="K138" s="99"/>
    </row>
    <row r="139" spans="1:11" ht="63.75" customHeight="1" hidden="1" outlineLevel="1">
      <c r="A139" s="56" t="s">
        <v>253</v>
      </c>
      <c r="B139" s="5" t="str">
        <f>B90</f>
        <v>кількість об'єктів водопровідно-каналізаційного господарства, на яких планується провести капітальний ремонт</v>
      </c>
      <c r="C139" s="56"/>
      <c r="D139" s="56">
        <v>3</v>
      </c>
      <c r="E139" s="56">
        <f>C139+D139</f>
        <v>3</v>
      </c>
      <c r="F139" s="56"/>
      <c r="G139" s="56"/>
      <c r="H139" s="56"/>
      <c r="I139" s="56"/>
      <c r="J139" s="99">
        <v>100</v>
      </c>
      <c r="K139" s="99">
        <v>100</v>
      </c>
    </row>
    <row r="140" spans="1:11" ht="15" hidden="1" outlineLevel="1">
      <c r="A140" s="56" t="s">
        <v>278</v>
      </c>
      <c r="B140" s="27" t="s">
        <v>288</v>
      </c>
      <c r="C140" s="56"/>
      <c r="D140" s="56"/>
      <c r="E140" s="56"/>
      <c r="F140" s="56"/>
      <c r="G140" s="56"/>
      <c r="H140" s="56"/>
      <c r="I140" s="56"/>
      <c r="J140" s="99"/>
      <c r="K140" s="99"/>
    </row>
    <row r="141" spans="1:11" ht="51" hidden="1" outlineLevel="1">
      <c r="A141" s="56" t="s">
        <v>253</v>
      </c>
      <c r="B141" s="5" t="str">
        <f>B93</f>
        <v>середні витрати на капітальний ремонт одного об'єкту водопровідно-каналізаційного господарства</v>
      </c>
      <c r="C141" s="56"/>
      <c r="D141" s="56">
        <v>141496</v>
      </c>
      <c r="E141" s="56">
        <f>C141+D141</f>
        <v>141496</v>
      </c>
      <c r="F141" s="56"/>
      <c r="G141" s="56"/>
      <c r="H141" s="56"/>
      <c r="I141" s="56"/>
      <c r="J141" s="99">
        <v>100</v>
      </c>
      <c r="K141" s="99">
        <v>100</v>
      </c>
    </row>
    <row r="142" spans="1:11" ht="15" hidden="1" outlineLevel="1">
      <c r="A142" s="56" t="s">
        <v>174</v>
      </c>
      <c r="B142" s="30" t="s">
        <v>175</v>
      </c>
      <c r="C142" s="80"/>
      <c r="D142" s="80"/>
      <c r="E142" s="80"/>
      <c r="F142" s="80"/>
      <c r="G142" s="80"/>
      <c r="H142" s="80"/>
      <c r="I142" s="80"/>
      <c r="J142" s="100"/>
      <c r="K142" s="100"/>
    </row>
    <row r="143" spans="1:11" ht="61.5" customHeight="1" hidden="1" outlineLevel="1">
      <c r="A143" s="78"/>
      <c r="B143" s="79" t="str">
        <f>B96</f>
        <v>питома вага відремонтованих об'єктів водопровідно-каналізаційного господарства у загальній кількості об'єктів, що потребують ремонту</v>
      </c>
      <c r="C143" s="68"/>
      <c r="D143" s="68">
        <v>100</v>
      </c>
      <c r="E143" s="68">
        <f>C143+D143</f>
        <v>100</v>
      </c>
      <c r="F143" s="68"/>
      <c r="G143" s="68"/>
      <c r="H143" s="68"/>
      <c r="I143" s="68"/>
      <c r="J143" s="101">
        <v>100</v>
      </c>
      <c r="K143" s="101">
        <v>100</v>
      </c>
    </row>
    <row r="144" spans="1:11" ht="15" hidden="1" outlineLevel="1">
      <c r="A144" s="211" t="s">
        <v>577</v>
      </c>
      <c r="B144" s="212"/>
      <c r="C144" s="206"/>
      <c r="D144" s="206"/>
      <c r="E144" s="206"/>
      <c r="F144" s="206"/>
      <c r="G144" s="206"/>
      <c r="H144" s="206"/>
      <c r="I144" s="206"/>
      <c r="J144" s="206"/>
      <c r="K144" s="207"/>
    </row>
    <row r="145" spans="1:11" ht="63.75" hidden="1" outlineLevel="2">
      <c r="A145" s="56" t="s">
        <v>253</v>
      </c>
      <c r="B145" s="77" t="s">
        <v>395</v>
      </c>
      <c r="C145" s="75"/>
      <c r="D145" s="63">
        <v>2950110</v>
      </c>
      <c r="E145" s="63">
        <f>D145</f>
        <v>2950110</v>
      </c>
      <c r="F145" s="63"/>
      <c r="G145" s="63"/>
      <c r="H145" s="63"/>
      <c r="I145" s="63"/>
      <c r="J145" s="63"/>
      <c r="K145" s="63"/>
    </row>
    <row r="146" spans="1:11" ht="25.5" customHeight="1" hidden="1" outlineLevel="2">
      <c r="A146" s="250" t="s">
        <v>576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1:11" ht="15" hidden="1" outlineLevel="2">
      <c r="A147" s="56" t="s">
        <v>251</v>
      </c>
      <c r="B147" s="77" t="s">
        <v>285</v>
      </c>
      <c r="C147" s="56" t="s">
        <v>253</v>
      </c>
      <c r="D147" s="56" t="s">
        <v>253</v>
      </c>
      <c r="E147" s="56" t="s">
        <v>253</v>
      </c>
      <c r="F147" s="56" t="s">
        <v>253</v>
      </c>
      <c r="G147" s="56" t="s">
        <v>253</v>
      </c>
      <c r="H147" s="56" t="s">
        <v>253</v>
      </c>
      <c r="I147" s="56" t="s">
        <v>253</v>
      </c>
      <c r="J147" s="56" t="s">
        <v>253</v>
      </c>
      <c r="K147" s="56" t="s">
        <v>253</v>
      </c>
    </row>
    <row r="148" spans="1:11" ht="25.5" hidden="1" outlineLevel="2">
      <c r="A148" s="56"/>
      <c r="B148" s="5" t="s">
        <v>398</v>
      </c>
      <c r="C148" s="56"/>
      <c r="D148" s="56">
        <v>2950110</v>
      </c>
      <c r="E148" s="56">
        <f>D148</f>
        <v>2950110</v>
      </c>
      <c r="F148" s="56"/>
      <c r="G148" s="56"/>
      <c r="H148" s="56"/>
      <c r="I148" s="56"/>
      <c r="J148" s="56"/>
      <c r="K148" s="56"/>
    </row>
    <row r="149" spans="1:11" ht="25.5" hidden="1" outlineLevel="2">
      <c r="A149" s="56"/>
      <c r="B149" s="5" t="s">
        <v>399</v>
      </c>
      <c r="C149" s="56"/>
      <c r="D149" s="56">
        <v>1</v>
      </c>
      <c r="E149" s="56">
        <f>D149</f>
        <v>1</v>
      </c>
      <c r="F149" s="56"/>
      <c r="G149" s="56"/>
      <c r="H149" s="56"/>
      <c r="I149" s="56"/>
      <c r="J149" s="56"/>
      <c r="K149" s="56"/>
    </row>
    <row r="150" spans="1:11" ht="15" hidden="1" outlineLevel="2">
      <c r="A150" s="56" t="s">
        <v>267</v>
      </c>
      <c r="B150" s="27" t="s">
        <v>287</v>
      </c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25.5" hidden="1" outlineLevel="2">
      <c r="A151" s="56" t="s">
        <v>253</v>
      </c>
      <c r="B151" s="5" t="s">
        <v>400</v>
      </c>
      <c r="C151" s="56"/>
      <c r="D151" s="56">
        <v>1</v>
      </c>
      <c r="E151" s="56">
        <f>D151</f>
        <v>1</v>
      </c>
      <c r="F151" s="56"/>
      <c r="G151" s="56"/>
      <c r="H151" s="56"/>
      <c r="I151" s="56"/>
      <c r="J151" s="56"/>
      <c r="K151" s="56"/>
    </row>
    <row r="152" spans="1:11" ht="15" hidden="1" outlineLevel="2">
      <c r="A152" s="56" t="s">
        <v>278</v>
      </c>
      <c r="B152" s="27" t="s">
        <v>288</v>
      </c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25.5" hidden="1" outlineLevel="2">
      <c r="A153" s="56" t="s">
        <v>253</v>
      </c>
      <c r="B153" s="5" t="s">
        <v>406</v>
      </c>
      <c r="C153" s="56"/>
      <c r="D153" s="56">
        <v>2950110</v>
      </c>
      <c r="E153" s="56">
        <f>D153</f>
        <v>2950110</v>
      </c>
      <c r="F153" s="56"/>
      <c r="G153" s="56"/>
      <c r="H153" s="56"/>
      <c r="I153" s="56"/>
      <c r="J153" s="56"/>
      <c r="K153" s="56"/>
    </row>
    <row r="154" spans="1:11" ht="15" hidden="1" outlineLevel="2">
      <c r="A154" s="56" t="s">
        <v>174</v>
      </c>
      <c r="B154" s="30" t="s">
        <v>175</v>
      </c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1:11" ht="38.25" hidden="1" outlineLevel="2">
      <c r="A155" s="78"/>
      <c r="B155" s="79" t="s">
        <v>474</v>
      </c>
      <c r="C155" s="68"/>
      <c r="D155" s="68">
        <v>100</v>
      </c>
      <c r="E155" s="68">
        <f>D155</f>
        <v>100</v>
      </c>
      <c r="F155" s="68"/>
      <c r="G155" s="68"/>
      <c r="H155" s="68"/>
      <c r="I155" s="68"/>
      <c r="J155" s="68"/>
      <c r="K155" s="68"/>
    </row>
    <row r="156" spans="1:11" ht="15" hidden="1" outlineLevel="2">
      <c r="A156" s="211" t="s">
        <v>577</v>
      </c>
      <c r="B156" s="212"/>
      <c r="C156" s="206"/>
      <c r="D156" s="206"/>
      <c r="E156" s="206"/>
      <c r="F156" s="206"/>
      <c r="G156" s="206"/>
      <c r="H156" s="206"/>
      <c r="I156" s="206"/>
      <c r="J156" s="206"/>
      <c r="K156" s="207"/>
    </row>
    <row r="157" spans="1:11" ht="51" hidden="1" outlineLevel="2">
      <c r="A157" s="56" t="s">
        <v>253</v>
      </c>
      <c r="B157" s="77" t="s">
        <v>396</v>
      </c>
      <c r="C157" s="75"/>
      <c r="D157" s="63">
        <v>38390</v>
      </c>
      <c r="E157" s="63">
        <f>D157</f>
        <v>38390</v>
      </c>
      <c r="F157" s="63"/>
      <c r="G157" s="63"/>
      <c r="H157" s="63"/>
      <c r="I157" s="63"/>
      <c r="J157" s="63"/>
      <c r="K157" s="63"/>
    </row>
    <row r="158" spans="1:11" ht="15" hidden="1" outlineLevel="2">
      <c r="A158" s="250" t="s">
        <v>576</v>
      </c>
      <c r="B158" s="251"/>
      <c r="C158" s="251"/>
      <c r="D158" s="251"/>
      <c r="E158" s="251"/>
      <c r="F158" s="251"/>
      <c r="G158" s="251"/>
      <c r="H158" s="251"/>
      <c r="I158" s="251"/>
      <c r="J158" s="251"/>
      <c r="K158" s="252"/>
    </row>
    <row r="159" spans="1:11" ht="15" hidden="1" outlineLevel="2">
      <c r="A159" s="56" t="s">
        <v>251</v>
      </c>
      <c r="B159" s="77" t="s">
        <v>285</v>
      </c>
      <c r="C159" s="56" t="s">
        <v>253</v>
      </c>
      <c r="D159" s="56" t="s">
        <v>253</v>
      </c>
      <c r="E159" s="56" t="s">
        <v>253</v>
      </c>
      <c r="F159" s="56" t="s">
        <v>253</v>
      </c>
      <c r="G159" s="56" t="s">
        <v>253</v>
      </c>
      <c r="H159" s="56" t="s">
        <v>253</v>
      </c>
      <c r="I159" s="56" t="s">
        <v>253</v>
      </c>
      <c r="J159" s="56" t="s">
        <v>253</v>
      </c>
      <c r="K159" s="56" t="s">
        <v>253</v>
      </c>
    </row>
    <row r="160" spans="1:11" ht="25.5" hidden="1" outlineLevel="2">
      <c r="A160" s="56"/>
      <c r="B160" s="5" t="s">
        <v>402</v>
      </c>
      <c r="C160" s="56"/>
      <c r="D160" s="56">
        <v>14500</v>
      </c>
      <c r="E160" s="56">
        <f>D160</f>
        <v>14500</v>
      </c>
      <c r="F160" s="56"/>
      <c r="G160" s="56"/>
      <c r="H160" s="56"/>
      <c r="I160" s="56"/>
      <c r="J160" s="56"/>
      <c r="K160" s="56"/>
    </row>
    <row r="161" spans="1:11" ht="25.5" hidden="1" outlineLevel="2">
      <c r="A161" s="56"/>
      <c r="B161" s="5" t="s">
        <v>403</v>
      </c>
      <c r="C161" s="56"/>
      <c r="D161" s="56">
        <v>23890</v>
      </c>
      <c r="E161" s="56">
        <f>D161</f>
        <v>23890</v>
      </c>
      <c r="F161" s="56"/>
      <c r="G161" s="56"/>
      <c r="H161" s="56"/>
      <c r="I161" s="56"/>
      <c r="J161" s="56"/>
      <c r="K161" s="56"/>
    </row>
    <row r="162" spans="1:11" ht="15" hidden="1" outlineLevel="2">
      <c r="A162" s="56" t="s">
        <v>267</v>
      </c>
      <c r="B162" s="27" t="s">
        <v>287</v>
      </c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5" hidden="1" outlineLevel="2">
      <c r="A163" s="56" t="s">
        <v>253</v>
      </c>
      <c r="B163" s="5" t="s">
        <v>404</v>
      </c>
      <c r="C163" s="56"/>
      <c r="D163" s="56">
        <v>2</v>
      </c>
      <c r="E163" s="56">
        <f>D163</f>
        <v>2</v>
      </c>
      <c r="F163" s="56"/>
      <c r="G163" s="56"/>
      <c r="H163" s="56"/>
      <c r="I163" s="56"/>
      <c r="J163" s="56"/>
      <c r="K163" s="56"/>
    </row>
    <row r="164" spans="1:11" ht="15" hidden="1" outlineLevel="2">
      <c r="A164" s="56" t="s">
        <v>278</v>
      </c>
      <c r="B164" s="27" t="s">
        <v>288</v>
      </c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25.5" hidden="1" outlineLevel="2">
      <c r="A165" s="56" t="s">
        <v>253</v>
      </c>
      <c r="B165" s="5" t="s">
        <v>406</v>
      </c>
      <c r="C165" s="56"/>
      <c r="D165" s="56">
        <v>19195</v>
      </c>
      <c r="E165" s="56">
        <f>D165</f>
        <v>19195</v>
      </c>
      <c r="F165" s="56"/>
      <c r="G165" s="56"/>
      <c r="H165" s="56"/>
      <c r="I165" s="56"/>
      <c r="J165" s="56"/>
      <c r="K165" s="56"/>
    </row>
    <row r="166" spans="1:11" ht="15" hidden="1" outlineLevel="2">
      <c r="A166" s="56" t="s">
        <v>174</v>
      </c>
      <c r="B166" s="30" t="s">
        <v>175</v>
      </c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1:11" ht="38.25" hidden="1" outlineLevel="2">
      <c r="A167" s="78"/>
      <c r="B167" s="79" t="s">
        <v>475</v>
      </c>
      <c r="C167" s="68"/>
      <c r="D167" s="68">
        <v>100</v>
      </c>
      <c r="E167" s="68">
        <f>D167</f>
        <v>100</v>
      </c>
      <c r="F167" s="68"/>
      <c r="G167" s="68"/>
      <c r="H167" s="68"/>
      <c r="I167" s="68"/>
      <c r="J167" s="68"/>
      <c r="K167" s="68"/>
    </row>
    <row r="168" spans="1:11" ht="15" hidden="1" outlineLevel="2">
      <c r="A168" s="211" t="s">
        <v>577</v>
      </c>
      <c r="B168" s="212"/>
      <c r="C168" s="206"/>
      <c r="D168" s="206"/>
      <c r="E168" s="206"/>
      <c r="F168" s="206"/>
      <c r="G168" s="206"/>
      <c r="H168" s="206"/>
      <c r="I168" s="206"/>
      <c r="J168" s="206"/>
      <c r="K168" s="207"/>
    </row>
    <row r="169" spans="1:11" ht="15" collapsed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</row>
    <row r="170" spans="1:11" ht="15.75">
      <c r="A170" s="198" t="s">
        <v>297</v>
      </c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</row>
    <row r="171" spans="1:11" ht="72" hidden="1" outlineLevel="1">
      <c r="A171" s="19" t="s">
        <v>298</v>
      </c>
      <c r="B171" s="19" t="s">
        <v>299</v>
      </c>
      <c r="C171" s="19" t="s">
        <v>300</v>
      </c>
      <c r="D171" s="19" t="s">
        <v>301</v>
      </c>
      <c r="E171" s="19" t="s">
        <v>302</v>
      </c>
      <c r="F171" s="19" t="s">
        <v>303</v>
      </c>
      <c r="G171" s="19" t="s">
        <v>304</v>
      </c>
      <c r="H171" s="19" t="s">
        <v>305</v>
      </c>
      <c r="I171" s="16"/>
      <c r="J171" s="16"/>
      <c r="K171" s="16"/>
    </row>
    <row r="172" spans="1:11" ht="15" hidden="1" outlineLevel="1">
      <c r="A172" s="19">
        <v>1</v>
      </c>
      <c r="B172" s="19">
        <v>2</v>
      </c>
      <c r="C172" s="19">
        <v>3</v>
      </c>
      <c r="D172" s="19">
        <v>4</v>
      </c>
      <c r="E172" s="19">
        <v>5</v>
      </c>
      <c r="F172" s="19" t="s">
        <v>306</v>
      </c>
      <c r="G172" s="19">
        <v>7</v>
      </c>
      <c r="H172" s="19" t="s">
        <v>307</v>
      </c>
      <c r="I172" s="16"/>
      <c r="J172" s="16"/>
      <c r="K172" s="16"/>
    </row>
    <row r="173" spans="1:11" ht="15" hidden="1" outlineLevel="1">
      <c r="A173" s="188" t="s">
        <v>308</v>
      </c>
      <c r="B173" s="20" t="s">
        <v>309</v>
      </c>
      <c r="C173" s="188" t="s">
        <v>311</v>
      </c>
      <c r="D173" s="182"/>
      <c r="E173" s="182"/>
      <c r="F173" s="182"/>
      <c r="G173" s="188" t="s">
        <v>311</v>
      </c>
      <c r="H173" s="188" t="s">
        <v>311</v>
      </c>
      <c r="I173" s="16"/>
      <c r="J173" s="16"/>
      <c r="K173" s="16"/>
    </row>
    <row r="174" spans="1:11" ht="15" hidden="1" outlineLevel="1">
      <c r="A174" s="189"/>
      <c r="B174" s="21" t="s">
        <v>310</v>
      </c>
      <c r="C174" s="189"/>
      <c r="D174" s="183"/>
      <c r="E174" s="183"/>
      <c r="F174" s="183"/>
      <c r="G174" s="189"/>
      <c r="H174" s="189"/>
      <c r="I174" s="16"/>
      <c r="J174" s="16"/>
      <c r="K174" s="16"/>
    </row>
    <row r="175" spans="1:11" ht="15" hidden="1" outlineLevel="1">
      <c r="A175" s="19"/>
      <c r="B175" s="22" t="s">
        <v>312</v>
      </c>
      <c r="C175" s="19" t="s">
        <v>311</v>
      </c>
      <c r="D175" s="22"/>
      <c r="E175" s="22"/>
      <c r="F175" s="22"/>
      <c r="G175" s="19" t="s">
        <v>311</v>
      </c>
      <c r="H175" s="19" t="s">
        <v>311</v>
      </c>
      <c r="I175" s="16"/>
      <c r="J175" s="16"/>
      <c r="K175" s="16"/>
    </row>
    <row r="176" spans="1:11" ht="36" hidden="1" outlineLevel="1">
      <c r="A176" s="19"/>
      <c r="B176" s="22" t="s">
        <v>313</v>
      </c>
      <c r="C176" s="19" t="s">
        <v>311</v>
      </c>
      <c r="D176" s="22"/>
      <c r="E176" s="22"/>
      <c r="F176" s="22"/>
      <c r="G176" s="19" t="s">
        <v>311</v>
      </c>
      <c r="H176" s="19" t="s">
        <v>311</v>
      </c>
      <c r="I176" s="16"/>
      <c r="J176" s="16"/>
      <c r="K176" s="16"/>
    </row>
    <row r="177" spans="1:11" ht="15" hidden="1" outlineLevel="1">
      <c r="A177" s="19"/>
      <c r="B177" s="22" t="s">
        <v>314</v>
      </c>
      <c r="C177" s="19" t="s">
        <v>311</v>
      </c>
      <c r="D177" s="22"/>
      <c r="E177" s="22"/>
      <c r="F177" s="22"/>
      <c r="G177" s="19" t="s">
        <v>311</v>
      </c>
      <c r="H177" s="19" t="s">
        <v>311</v>
      </c>
      <c r="I177" s="16"/>
      <c r="J177" s="16"/>
      <c r="K177" s="16"/>
    </row>
    <row r="178" spans="1:11" ht="15" hidden="1" outlineLevel="1">
      <c r="A178" s="19"/>
      <c r="B178" s="22" t="s">
        <v>315</v>
      </c>
      <c r="C178" s="19" t="s">
        <v>311</v>
      </c>
      <c r="D178" s="22"/>
      <c r="E178" s="22"/>
      <c r="F178" s="22"/>
      <c r="G178" s="19" t="s">
        <v>311</v>
      </c>
      <c r="H178" s="19" t="s">
        <v>311</v>
      </c>
      <c r="I178" s="16"/>
      <c r="J178" s="16"/>
      <c r="K178" s="16"/>
    </row>
    <row r="179" spans="1:11" ht="15" hidden="1" outlineLevel="1">
      <c r="A179" s="185" t="s">
        <v>316</v>
      </c>
      <c r="B179" s="186"/>
      <c r="C179" s="186"/>
      <c r="D179" s="186"/>
      <c r="E179" s="186"/>
      <c r="F179" s="186"/>
      <c r="G179" s="186"/>
      <c r="H179" s="187"/>
      <c r="I179" s="16"/>
      <c r="J179" s="16"/>
      <c r="K179" s="16"/>
    </row>
    <row r="180" spans="1:11" ht="15" hidden="1" outlineLevel="1">
      <c r="A180" s="188" t="s">
        <v>317</v>
      </c>
      <c r="B180" s="20" t="s">
        <v>318</v>
      </c>
      <c r="C180" s="188" t="s">
        <v>311</v>
      </c>
      <c r="D180" s="182"/>
      <c r="E180" s="182"/>
      <c r="F180" s="182"/>
      <c r="G180" s="188" t="s">
        <v>311</v>
      </c>
      <c r="H180" s="188" t="s">
        <v>311</v>
      </c>
      <c r="I180" s="16"/>
      <c r="J180" s="16"/>
      <c r="K180" s="16"/>
    </row>
    <row r="181" spans="1:11" ht="15" hidden="1" outlineLevel="1">
      <c r="A181" s="189"/>
      <c r="B181" s="21" t="s">
        <v>310</v>
      </c>
      <c r="C181" s="189"/>
      <c r="D181" s="183"/>
      <c r="E181" s="183"/>
      <c r="F181" s="183"/>
      <c r="G181" s="189"/>
      <c r="H181" s="189"/>
      <c r="I181" s="16"/>
      <c r="J181" s="16"/>
      <c r="K181" s="16"/>
    </row>
    <row r="182" spans="1:11" ht="15" hidden="1" outlineLevel="1">
      <c r="A182" s="185" t="s">
        <v>491</v>
      </c>
      <c r="B182" s="186"/>
      <c r="C182" s="186"/>
      <c r="D182" s="186"/>
      <c r="E182" s="186"/>
      <c r="F182" s="186"/>
      <c r="G182" s="186"/>
      <c r="H182" s="187"/>
      <c r="I182" s="16"/>
      <c r="J182" s="16"/>
      <c r="K182" s="16"/>
    </row>
    <row r="183" spans="1:11" ht="15" hidden="1" outlineLevel="1">
      <c r="A183" s="185" t="s">
        <v>492</v>
      </c>
      <c r="B183" s="186"/>
      <c r="C183" s="186"/>
      <c r="D183" s="186"/>
      <c r="E183" s="186"/>
      <c r="F183" s="186"/>
      <c r="G183" s="186"/>
      <c r="H183" s="187"/>
      <c r="I183" s="16"/>
      <c r="J183" s="16"/>
      <c r="K183" s="16"/>
    </row>
    <row r="184" spans="1:11" ht="24" hidden="1" outlineLevel="1">
      <c r="A184" s="23">
        <v>1</v>
      </c>
      <c r="B184" s="24" t="s">
        <v>493</v>
      </c>
      <c r="C184" s="22"/>
      <c r="D184" s="22"/>
      <c r="E184" s="22"/>
      <c r="F184" s="22"/>
      <c r="G184" s="22"/>
      <c r="H184" s="22"/>
      <c r="I184" s="16"/>
      <c r="J184" s="16"/>
      <c r="K184" s="16"/>
    </row>
    <row r="185" spans="1:11" ht="24" hidden="1" outlineLevel="1">
      <c r="A185" s="19"/>
      <c r="B185" s="25" t="s">
        <v>494</v>
      </c>
      <c r="C185" s="22"/>
      <c r="D185" s="22"/>
      <c r="E185" s="22"/>
      <c r="F185" s="22"/>
      <c r="G185" s="22"/>
      <c r="H185" s="22"/>
      <c r="I185" s="16"/>
      <c r="J185" s="16"/>
      <c r="K185" s="16"/>
    </row>
    <row r="186" spans="1:11" ht="15" hidden="1" outlineLevel="1">
      <c r="A186" s="185" t="s">
        <v>495</v>
      </c>
      <c r="B186" s="186"/>
      <c r="C186" s="186"/>
      <c r="D186" s="186"/>
      <c r="E186" s="186"/>
      <c r="F186" s="186"/>
      <c r="G186" s="186"/>
      <c r="H186" s="187"/>
      <c r="I186" s="16"/>
      <c r="J186" s="16"/>
      <c r="K186" s="16"/>
    </row>
    <row r="187" spans="1:11" ht="24" hidden="1" outlineLevel="1">
      <c r="A187" s="19"/>
      <c r="B187" s="22" t="s">
        <v>496</v>
      </c>
      <c r="C187" s="22"/>
      <c r="D187" s="22"/>
      <c r="E187" s="22"/>
      <c r="F187" s="22"/>
      <c r="G187" s="22"/>
      <c r="H187" s="22"/>
      <c r="I187" s="16"/>
      <c r="J187" s="16"/>
      <c r="K187" s="16"/>
    </row>
    <row r="188" spans="1:11" ht="24" hidden="1" outlineLevel="1">
      <c r="A188" s="19"/>
      <c r="B188" s="22" t="s">
        <v>497</v>
      </c>
      <c r="C188" s="22"/>
      <c r="D188" s="22"/>
      <c r="E188" s="22"/>
      <c r="F188" s="22"/>
      <c r="G188" s="22"/>
      <c r="H188" s="22"/>
      <c r="I188" s="16"/>
      <c r="J188" s="16"/>
      <c r="K188" s="16"/>
    </row>
    <row r="189" spans="1:11" ht="15" hidden="1" outlineLevel="1">
      <c r="A189" s="19"/>
      <c r="B189" s="22" t="s">
        <v>498</v>
      </c>
      <c r="C189" s="22"/>
      <c r="D189" s="22"/>
      <c r="E189" s="22"/>
      <c r="F189" s="22"/>
      <c r="G189" s="22"/>
      <c r="H189" s="22"/>
      <c r="I189" s="16"/>
      <c r="J189" s="16"/>
      <c r="K189" s="16"/>
    </row>
    <row r="190" spans="1:11" ht="24" hidden="1" outlineLevel="1">
      <c r="A190" s="19"/>
      <c r="B190" s="25" t="s">
        <v>606</v>
      </c>
      <c r="C190" s="22"/>
      <c r="D190" s="22"/>
      <c r="E190" s="22"/>
      <c r="F190" s="22"/>
      <c r="G190" s="22"/>
      <c r="H190" s="22"/>
      <c r="I190" s="16"/>
      <c r="J190" s="16"/>
      <c r="K190" s="16"/>
    </row>
    <row r="191" spans="1:11" ht="15" hidden="1" outlineLevel="1">
      <c r="A191" s="185" t="s">
        <v>157</v>
      </c>
      <c r="B191" s="186"/>
      <c r="C191" s="186"/>
      <c r="D191" s="186"/>
      <c r="E191" s="186"/>
      <c r="F191" s="186"/>
      <c r="G191" s="186"/>
      <c r="H191" s="187"/>
      <c r="I191" s="16"/>
      <c r="J191" s="16"/>
      <c r="K191" s="16"/>
    </row>
    <row r="192" spans="1:11" ht="24" hidden="1" outlineLevel="1">
      <c r="A192" s="19"/>
      <c r="B192" s="22" t="s">
        <v>496</v>
      </c>
      <c r="C192" s="22"/>
      <c r="D192" s="22"/>
      <c r="E192" s="22"/>
      <c r="F192" s="22"/>
      <c r="G192" s="22"/>
      <c r="H192" s="22"/>
      <c r="I192" s="16"/>
      <c r="J192" s="16"/>
      <c r="K192" s="16"/>
    </row>
    <row r="193" spans="1:11" ht="24" hidden="1" outlineLevel="1">
      <c r="A193" s="19"/>
      <c r="B193" s="22" t="s">
        <v>497</v>
      </c>
      <c r="C193" s="22"/>
      <c r="D193" s="22"/>
      <c r="E193" s="22"/>
      <c r="F193" s="22"/>
      <c r="G193" s="22"/>
      <c r="H193" s="22"/>
      <c r="I193" s="16"/>
      <c r="J193" s="16"/>
      <c r="K193" s="16"/>
    </row>
    <row r="194" spans="1:11" ht="15" hidden="1" outlineLevel="1">
      <c r="A194" s="19"/>
      <c r="B194" s="22" t="s">
        <v>498</v>
      </c>
      <c r="C194" s="22"/>
      <c r="D194" s="22"/>
      <c r="E194" s="22"/>
      <c r="F194" s="22"/>
      <c r="G194" s="22"/>
      <c r="H194" s="22"/>
      <c r="I194" s="16"/>
      <c r="J194" s="16"/>
      <c r="K194" s="16"/>
    </row>
    <row r="195" spans="1:11" ht="36" hidden="1" outlineLevel="1">
      <c r="A195" s="23">
        <v>43498</v>
      </c>
      <c r="B195" s="24" t="s">
        <v>158</v>
      </c>
      <c r="C195" s="19" t="s">
        <v>311</v>
      </c>
      <c r="D195" s="19"/>
      <c r="E195" s="19"/>
      <c r="F195" s="19"/>
      <c r="G195" s="19" t="s">
        <v>311</v>
      </c>
      <c r="H195" s="19" t="s">
        <v>311</v>
      </c>
      <c r="I195" s="16"/>
      <c r="J195" s="16"/>
      <c r="K195" s="16"/>
    </row>
    <row r="196" ht="9.75" customHeight="1" collapsed="1">
      <c r="A196" s="9"/>
    </row>
    <row r="197" spans="1:11" ht="15.75">
      <c r="A197" s="173" t="s">
        <v>159</v>
      </c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</row>
    <row r="198" spans="1:11" ht="15.75" hidden="1" outlineLevel="1">
      <c r="A198" s="193" t="s">
        <v>160</v>
      </c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</row>
    <row r="199" ht="15" collapsed="1">
      <c r="A199" s="2"/>
    </row>
    <row r="200" spans="1:11" ht="15.75">
      <c r="A200" s="173" t="s">
        <v>374</v>
      </c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</row>
    <row r="201" ht="7.5" customHeight="1">
      <c r="A201" s="2"/>
    </row>
    <row r="202" spans="1:11" ht="48" customHeight="1">
      <c r="A202" s="173" t="s">
        <v>377</v>
      </c>
      <c r="B202" s="173"/>
      <c r="C202" s="196" t="s">
        <v>516</v>
      </c>
      <c r="D202" s="196"/>
      <c r="E202" s="196"/>
      <c r="F202" s="196"/>
      <c r="G202" s="196"/>
      <c r="H202" s="196"/>
      <c r="I202" s="196"/>
      <c r="J202" s="196"/>
      <c r="K202" s="196"/>
    </row>
    <row r="203" spans="1:11" ht="6" customHeight="1">
      <c r="A203" s="175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</row>
    <row r="204" spans="1:11" ht="30" customHeight="1">
      <c r="A204" s="174" t="s">
        <v>380</v>
      </c>
      <c r="B204" s="174"/>
      <c r="C204" s="175" t="s">
        <v>149</v>
      </c>
      <c r="D204" s="175"/>
      <c r="E204" s="175"/>
      <c r="F204" s="175"/>
      <c r="G204" s="175"/>
      <c r="H204" s="175"/>
      <c r="I204" s="175"/>
      <c r="J204" s="175"/>
      <c r="K204" s="175"/>
    </row>
    <row r="205" spans="1:11" ht="5.25" customHeight="1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30.75" customHeight="1">
      <c r="A206" s="174" t="s">
        <v>518</v>
      </c>
      <c r="B206" s="174"/>
      <c r="C206" s="175" t="s">
        <v>150</v>
      </c>
      <c r="D206" s="175"/>
      <c r="E206" s="175"/>
      <c r="F206" s="175"/>
      <c r="G206" s="175"/>
      <c r="H206" s="175"/>
      <c r="I206" s="175"/>
      <c r="J206" s="175"/>
      <c r="K206" s="175"/>
    </row>
    <row r="207" spans="1:11" ht="5.25" customHeight="1">
      <c r="A207" s="11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</row>
    <row r="208" spans="1:11" ht="30.75" customHeight="1">
      <c r="A208" s="174" t="s">
        <v>180</v>
      </c>
      <c r="B208" s="174"/>
      <c r="C208" s="175" t="s">
        <v>407</v>
      </c>
      <c r="D208" s="175"/>
      <c r="E208" s="175"/>
      <c r="F208" s="175"/>
      <c r="G208" s="175"/>
      <c r="H208" s="175"/>
      <c r="I208" s="175"/>
      <c r="J208" s="175"/>
      <c r="K208" s="175"/>
    </row>
    <row r="209" spans="1:11" ht="15.75">
      <c r="A209" s="13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31.5" customHeight="1">
      <c r="A210" s="192" t="str">
        <f>'1213242'!A157</f>
        <v>Начальник відділу планування та економічного аналізу</v>
      </c>
      <c r="B210" s="192"/>
      <c r="C210" s="197" t="s">
        <v>385</v>
      </c>
      <c r="D210" s="197"/>
      <c r="E210" s="197"/>
      <c r="F210" s="197"/>
      <c r="G210" s="57"/>
      <c r="H210" s="57"/>
      <c r="I210" s="195" t="str">
        <f>'1213242'!I157:K157</f>
        <v>Олена ЄРЬОМЕНКО</v>
      </c>
      <c r="J210" s="195"/>
      <c r="K210" s="195"/>
    </row>
    <row r="211" spans="1:11" ht="15.75" customHeight="1">
      <c r="A211" s="1"/>
      <c r="B211" s="35"/>
      <c r="C211" s="194" t="s">
        <v>386</v>
      </c>
      <c r="D211" s="194"/>
      <c r="E211" s="194"/>
      <c r="F211" s="194"/>
      <c r="G211" s="1"/>
      <c r="H211" s="1"/>
      <c r="I211" s="1"/>
      <c r="J211" s="171" t="s">
        <v>387</v>
      </c>
      <c r="K211" s="170"/>
    </row>
  </sheetData>
  <sheetProtection/>
  <mergeCells count="109">
    <mergeCell ref="I1:K1"/>
    <mergeCell ref="I2:K2"/>
    <mergeCell ref="A3:K3"/>
    <mergeCell ref="A4:K4"/>
    <mergeCell ref="A12:K12"/>
    <mergeCell ref="A5:K5"/>
    <mergeCell ref="A6:K6"/>
    <mergeCell ref="A7:K7"/>
    <mergeCell ref="A8:K8"/>
    <mergeCell ref="A9:K9"/>
    <mergeCell ref="A11:K11"/>
    <mergeCell ref="A10:K10"/>
    <mergeCell ref="A13:K13"/>
    <mergeCell ref="A14:K14"/>
    <mergeCell ref="A15:K15"/>
    <mergeCell ref="A17:A18"/>
    <mergeCell ref="B17:B18"/>
    <mergeCell ref="C17:E17"/>
    <mergeCell ref="F17:H17"/>
    <mergeCell ref="I17:K17"/>
    <mergeCell ref="A20:K20"/>
    <mergeCell ref="A27:K27"/>
    <mergeCell ref="A28:K28"/>
    <mergeCell ref="A34:E34"/>
    <mergeCell ref="A25:K25"/>
    <mergeCell ref="A23:K23"/>
    <mergeCell ref="A41:E41"/>
    <mergeCell ref="A46:E46"/>
    <mergeCell ref="A48:K48"/>
    <mergeCell ref="A49:K49"/>
    <mergeCell ref="A64:K64"/>
    <mergeCell ref="A67:K67"/>
    <mergeCell ref="A68:K68"/>
    <mergeCell ref="A69:K69"/>
    <mergeCell ref="A52:K52"/>
    <mergeCell ref="A58:K58"/>
    <mergeCell ref="A61:K61"/>
    <mergeCell ref="A50:A51"/>
    <mergeCell ref="B50:B51"/>
    <mergeCell ref="C50:E50"/>
    <mergeCell ref="F50:H50"/>
    <mergeCell ref="I50:K50"/>
    <mergeCell ref="A72:K72"/>
    <mergeCell ref="A75:K75"/>
    <mergeCell ref="A78:K78"/>
    <mergeCell ref="I103:K103"/>
    <mergeCell ref="A103:A105"/>
    <mergeCell ref="A102:K102"/>
    <mergeCell ref="A81:K81"/>
    <mergeCell ref="A100:K100"/>
    <mergeCell ref="B103:B105"/>
    <mergeCell ref="C103:E104"/>
    <mergeCell ref="A82:K82"/>
    <mergeCell ref="F173:F174"/>
    <mergeCell ref="G173:G174"/>
    <mergeCell ref="H173:H174"/>
    <mergeCell ref="F103:H104"/>
    <mergeCell ref="A170:K170"/>
    <mergeCell ref="I104:K104"/>
    <mergeCell ref="A110:K110"/>
    <mergeCell ref="A107:K107"/>
    <mergeCell ref="A134:K134"/>
    <mergeCell ref="A179:H179"/>
    <mergeCell ref="A173:A174"/>
    <mergeCell ref="C173:C174"/>
    <mergeCell ref="D173:D174"/>
    <mergeCell ref="E173:E174"/>
    <mergeCell ref="F180:F181"/>
    <mergeCell ref="G180:G181"/>
    <mergeCell ref="H180:H181"/>
    <mergeCell ref="A180:A181"/>
    <mergeCell ref="C180:C181"/>
    <mergeCell ref="D180:D181"/>
    <mergeCell ref="E180:E181"/>
    <mergeCell ref="A186:H186"/>
    <mergeCell ref="A191:H191"/>
    <mergeCell ref="A183:H183"/>
    <mergeCell ref="A182:H182"/>
    <mergeCell ref="A204:B204"/>
    <mergeCell ref="C204:K204"/>
    <mergeCell ref="A197:K197"/>
    <mergeCell ref="A198:K198"/>
    <mergeCell ref="A200:K200"/>
    <mergeCell ref="C202:K202"/>
    <mergeCell ref="A203:K203"/>
    <mergeCell ref="A202:B202"/>
    <mergeCell ref="C211:F211"/>
    <mergeCell ref="A206:B206"/>
    <mergeCell ref="C206:K206"/>
    <mergeCell ref="B207:K207"/>
    <mergeCell ref="A208:B208"/>
    <mergeCell ref="C208:K208"/>
    <mergeCell ref="C210:F210"/>
    <mergeCell ref="I210:K210"/>
    <mergeCell ref="A210:B210"/>
    <mergeCell ref="A83:K83"/>
    <mergeCell ref="A88:K88"/>
    <mergeCell ref="A91:K91"/>
    <mergeCell ref="A94:K94"/>
    <mergeCell ref="A97:K97"/>
    <mergeCell ref="A98:K98"/>
    <mergeCell ref="A121:K121"/>
    <mergeCell ref="A132:K132"/>
    <mergeCell ref="A123:K123"/>
    <mergeCell ref="A168:K168"/>
    <mergeCell ref="A144:K144"/>
    <mergeCell ref="A146:K146"/>
    <mergeCell ref="A156:K156"/>
    <mergeCell ref="A158:K158"/>
  </mergeCells>
  <printOptions/>
  <pageMargins left="0.7480314960629921" right="0.35433070866141736" top="0.3937007874015748" bottom="0.31496062992125984" header="0.5118110236220472" footer="0.5118110236220472"/>
  <pageSetup fitToHeight="1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82"/>
  <sheetViews>
    <sheetView zoomScalePageLayoutView="0" workbookViewId="0" topLeftCell="A112">
      <selection activeCell="A114" sqref="A114:K114"/>
    </sheetView>
  </sheetViews>
  <sheetFormatPr defaultColWidth="9.140625" defaultRowHeight="15" outlineLevelRow="2"/>
  <cols>
    <col min="2" max="2" width="23.57421875" style="0" customWidth="1"/>
    <col min="4" max="4" width="10.8515625" style="0" customWidth="1"/>
    <col min="7" max="7" width="10.8515625" style="0" customWidth="1"/>
    <col min="9" max="9" width="10.00390625" style="0" bestFit="1" customWidth="1"/>
    <col min="10" max="10" width="11.710937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6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28.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31.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43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29.25" customHeight="1">
      <c r="A13" s="253" t="s">
        <v>427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244304</v>
      </c>
      <c r="D19" s="4"/>
      <c r="E19" s="4">
        <f>C19+D19</f>
        <v>244304</v>
      </c>
      <c r="F19" s="4">
        <v>244301</v>
      </c>
      <c r="G19" s="4"/>
      <c r="H19" s="4">
        <f>F19+G19</f>
        <v>244301</v>
      </c>
      <c r="I19" s="4">
        <f>F19-C19</f>
        <v>-3</v>
      </c>
      <c r="J19" s="6">
        <f>G19-D19</f>
        <v>0</v>
      </c>
      <c r="K19" s="6">
        <f>I19+J19</f>
        <v>-3</v>
      </c>
    </row>
    <row r="20" spans="1:11" ht="15">
      <c r="A20" s="178" t="s">
        <v>31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51">
      <c r="A22" s="26" t="s">
        <v>164</v>
      </c>
      <c r="B22" s="5" t="s">
        <v>408</v>
      </c>
      <c r="C22" s="4">
        <v>237469</v>
      </c>
      <c r="D22" s="4">
        <v>0</v>
      </c>
      <c r="E22" s="4">
        <f>C22+D22</f>
        <v>237469</v>
      </c>
      <c r="F22" s="4">
        <v>237466</v>
      </c>
      <c r="G22" s="4">
        <v>0</v>
      </c>
      <c r="H22" s="4">
        <f>F22+G22</f>
        <v>237466</v>
      </c>
      <c r="I22" s="4">
        <f>F22-C22</f>
        <v>-3</v>
      </c>
      <c r="J22" s="4">
        <f>G22-D22</f>
        <v>0</v>
      </c>
      <c r="K22" s="4">
        <f>I22+J22</f>
        <v>-3</v>
      </c>
    </row>
    <row r="23" spans="1:11" ht="15" customHeight="1">
      <c r="A23" s="178" t="s">
        <v>31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</row>
    <row r="24" spans="1:11" ht="25.5">
      <c r="A24" s="26" t="s">
        <v>165</v>
      </c>
      <c r="B24" s="31" t="s">
        <v>476</v>
      </c>
      <c r="C24" s="4">
        <v>6835</v>
      </c>
      <c r="D24" s="4">
        <v>0</v>
      </c>
      <c r="E24" s="4">
        <f>C24+D24</f>
        <v>6835</v>
      </c>
      <c r="F24" s="4">
        <v>6835</v>
      </c>
      <c r="G24" s="4">
        <v>0</v>
      </c>
      <c r="H24" s="4">
        <f>F24+G24</f>
        <v>6835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15" customHeight="1">
      <c r="A25" s="178" t="s">
        <v>177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80"/>
    </row>
    <row r="26" spans="1:11" ht="76.5" hidden="1" outlineLevel="1">
      <c r="A26" s="26" t="s">
        <v>500</v>
      </c>
      <c r="B26" s="31" t="s">
        <v>411</v>
      </c>
      <c r="C26" s="4">
        <v>0</v>
      </c>
      <c r="D26" s="4">
        <v>0</v>
      </c>
      <c r="E26" s="4">
        <f>C26+D26</f>
        <v>0</v>
      </c>
      <c r="F26" s="4">
        <v>0</v>
      </c>
      <c r="G26" s="4">
        <v>0</v>
      </c>
      <c r="H26" s="4">
        <f>F26+G26</f>
        <v>0</v>
      </c>
      <c r="I26" s="4">
        <f>F26-C26</f>
        <v>0</v>
      </c>
      <c r="J26" s="4">
        <f>G26-D26</f>
        <v>0</v>
      </c>
      <c r="K26" s="4">
        <f>I26+J26</f>
        <v>0</v>
      </c>
    </row>
    <row r="27" spans="1:11" ht="15" hidden="1" outlineLevel="1">
      <c r="A27" s="178" t="s">
        <v>31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0"/>
    </row>
    <row r="28" ht="9" customHeight="1" collapsed="1">
      <c r="A28" s="3"/>
    </row>
    <row r="29" spans="1:11" ht="15.75">
      <c r="A29" s="173" t="s">
        <v>257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1" ht="15.75" hidden="1" outlineLevel="1">
      <c r="A30" s="237" t="s">
        <v>146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ht="38.25" hidden="1" outlineLevel="1">
      <c r="A31" s="56" t="s">
        <v>243</v>
      </c>
      <c r="B31" s="56" t="s">
        <v>244</v>
      </c>
      <c r="C31" s="56" t="s">
        <v>245</v>
      </c>
      <c r="D31" s="56" t="s">
        <v>246</v>
      </c>
      <c r="E31" s="56" t="s">
        <v>247</v>
      </c>
      <c r="F31" s="59"/>
      <c r="G31" s="59"/>
      <c r="H31" s="59"/>
      <c r="I31" s="59"/>
      <c r="J31" s="59"/>
      <c r="K31" s="59"/>
    </row>
    <row r="32" spans="1:11" ht="15" hidden="1" outlineLevel="1">
      <c r="A32" s="56" t="s">
        <v>251</v>
      </c>
      <c r="B32" s="65" t="s">
        <v>259</v>
      </c>
      <c r="C32" s="56" t="s">
        <v>260</v>
      </c>
      <c r="D32" s="56"/>
      <c r="E32" s="56" t="s">
        <v>260</v>
      </c>
      <c r="F32" s="59"/>
      <c r="G32" s="59"/>
      <c r="H32" s="59"/>
      <c r="I32" s="59"/>
      <c r="J32" s="59"/>
      <c r="K32" s="59"/>
    </row>
    <row r="33" spans="1:11" ht="15" hidden="1" outlineLevel="1">
      <c r="A33" s="56" t="s">
        <v>253</v>
      </c>
      <c r="B33" s="65" t="s">
        <v>261</v>
      </c>
      <c r="C33" s="56" t="s">
        <v>253</v>
      </c>
      <c r="D33" s="56"/>
      <c r="E33" s="56" t="s">
        <v>253</v>
      </c>
      <c r="F33" s="59"/>
      <c r="G33" s="59"/>
      <c r="H33" s="59"/>
      <c r="I33" s="59"/>
      <c r="J33" s="59"/>
      <c r="K33" s="59"/>
    </row>
    <row r="34" spans="1:11" ht="15" hidden="1" outlineLevel="1">
      <c r="A34" s="56" t="s">
        <v>255</v>
      </c>
      <c r="B34" s="65" t="s">
        <v>262</v>
      </c>
      <c r="C34" s="56" t="s">
        <v>260</v>
      </c>
      <c r="D34" s="56"/>
      <c r="E34" s="56" t="s">
        <v>260</v>
      </c>
      <c r="F34" s="59"/>
      <c r="G34" s="59"/>
      <c r="H34" s="59"/>
      <c r="I34" s="59"/>
      <c r="J34" s="59"/>
      <c r="K34" s="59"/>
    </row>
    <row r="35" spans="1:11" ht="15" hidden="1" outlineLevel="1">
      <c r="A35" s="56" t="s">
        <v>263</v>
      </c>
      <c r="B35" s="65" t="s">
        <v>264</v>
      </c>
      <c r="C35" s="56" t="s">
        <v>260</v>
      </c>
      <c r="D35" s="56"/>
      <c r="E35" s="56" t="s">
        <v>260</v>
      </c>
      <c r="F35" s="59"/>
      <c r="G35" s="59"/>
      <c r="H35" s="59"/>
      <c r="I35" s="59"/>
      <c r="J35" s="59"/>
      <c r="K35" s="59"/>
    </row>
    <row r="36" spans="1:11" ht="27.75" customHeight="1" hidden="1" outlineLevel="1">
      <c r="A36" s="211" t="s">
        <v>266</v>
      </c>
      <c r="B36" s="212"/>
      <c r="C36" s="212"/>
      <c r="D36" s="212"/>
      <c r="E36" s="213"/>
      <c r="F36" s="59"/>
      <c r="G36" s="59"/>
      <c r="H36" s="59"/>
      <c r="I36" s="59"/>
      <c r="J36" s="59"/>
      <c r="K36" s="59"/>
    </row>
    <row r="37" spans="1:11" ht="15" hidden="1" outlineLevel="1">
      <c r="A37" s="56" t="s">
        <v>267</v>
      </c>
      <c r="B37" s="65" t="s">
        <v>268</v>
      </c>
      <c r="C37" s="88">
        <f>C42</f>
        <v>0</v>
      </c>
      <c r="D37" s="88">
        <f>D42</f>
        <v>0</v>
      </c>
      <c r="E37" s="56">
        <f>D37-C37</f>
        <v>0</v>
      </c>
      <c r="F37" s="59"/>
      <c r="G37" s="59"/>
      <c r="H37" s="59"/>
      <c r="I37" s="59"/>
      <c r="J37" s="59"/>
      <c r="K37" s="59"/>
    </row>
    <row r="38" spans="1:11" ht="15" hidden="1" outlineLevel="1">
      <c r="A38" s="56" t="s">
        <v>253</v>
      </c>
      <c r="B38" s="65" t="s">
        <v>261</v>
      </c>
      <c r="C38" s="88"/>
      <c r="D38" s="88"/>
      <c r="E38" s="56" t="s">
        <v>253</v>
      </c>
      <c r="F38" s="59"/>
      <c r="G38" s="59"/>
      <c r="H38" s="59"/>
      <c r="I38" s="59"/>
      <c r="J38" s="59"/>
      <c r="K38" s="59"/>
    </row>
    <row r="39" spans="1:11" ht="15" hidden="1" outlineLevel="1">
      <c r="A39" s="56" t="s">
        <v>269</v>
      </c>
      <c r="B39" s="65" t="s">
        <v>270</v>
      </c>
      <c r="C39" s="88"/>
      <c r="D39" s="88"/>
      <c r="E39" s="56" t="s">
        <v>253</v>
      </c>
      <c r="F39" s="59"/>
      <c r="G39" s="59"/>
      <c r="H39" s="59"/>
      <c r="I39" s="59"/>
      <c r="J39" s="59"/>
      <c r="K39" s="59"/>
    </row>
    <row r="40" spans="1:11" ht="15" hidden="1" outlineLevel="1">
      <c r="A40" s="56" t="s">
        <v>271</v>
      </c>
      <c r="B40" s="65" t="s">
        <v>273</v>
      </c>
      <c r="C40" s="56"/>
      <c r="D40" s="56"/>
      <c r="E40" s="56" t="s">
        <v>253</v>
      </c>
      <c r="F40" s="59"/>
      <c r="G40" s="59"/>
      <c r="H40" s="59"/>
      <c r="I40" s="59"/>
      <c r="J40" s="59"/>
      <c r="K40" s="59"/>
    </row>
    <row r="41" spans="1:11" ht="15" hidden="1" outlineLevel="1">
      <c r="A41" s="56" t="s">
        <v>274</v>
      </c>
      <c r="B41" s="65" t="s">
        <v>275</v>
      </c>
      <c r="C41" s="56"/>
      <c r="D41" s="56"/>
      <c r="E41" s="56" t="s">
        <v>253</v>
      </c>
      <c r="F41" s="59"/>
      <c r="G41" s="59"/>
      <c r="H41" s="59"/>
      <c r="I41" s="59"/>
      <c r="J41" s="59"/>
      <c r="K41" s="59"/>
    </row>
    <row r="42" spans="1:11" ht="15" hidden="1" outlineLevel="1">
      <c r="A42" s="56" t="s">
        <v>276</v>
      </c>
      <c r="B42" s="65" t="s">
        <v>277</v>
      </c>
      <c r="C42" s="56">
        <f>G19</f>
        <v>0</v>
      </c>
      <c r="D42" s="56">
        <f>G19</f>
        <v>0</v>
      </c>
      <c r="E42" s="56">
        <f>D42-C42</f>
        <v>0</v>
      </c>
      <c r="F42" s="59"/>
      <c r="G42" s="59"/>
      <c r="H42" s="59"/>
      <c r="I42" s="59"/>
      <c r="J42" s="59"/>
      <c r="K42" s="59"/>
    </row>
    <row r="43" spans="1:11" ht="15" hidden="1" outlineLevel="1">
      <c r="A43" s="222"/>
      <c r="B43" s="223"/>
      <c r="C43" s="223"/>
      <c r="D43" s="223"/>
      <c r="E43" s="224"/>
      <c r="F43" s="59"/>
      <c r="G43" s="59"/>
      <c r="H43" s="59"/>
      <c r="I43" s="59"/>
      <c r="J43" s="59"/>
      <c r="K43" s="59"/>
    </row>
    <row r="44" spans="1:11" ht="15" hidden="1" outlineLevel="1">
      <c r="A44" s="56" t="s">
        <v>278</v>
      </c>
      <c r="B44" s="65" t="s">
        <v>279</v>
      </c>
      <c r="C44" s="56" t="s">
        <v>260</v>
      </c>
      <c r="D44" s="56"/>
      <c r="E44" s="56" t="s">
        <v>253</v>
      </c>
      <c r="F44" s="59"/>
      <c r="G44" s="59"/>
      <c r="H44" s="59"/>
      <c r="I44" s="59"/>
      <c r="J44" s="59"/>
      <c r="K44" s="59"/>
    </row>
    <row r="45" spans="1:11" ht="15" hidden="1" outlineLevel="1">
      <c r="A45" s="56" t="s">
        <v>253</v>
      </c>
      <c r="B45" s="65" t="s">
        <v>261</v>
      </c>
      <c r="C45" s="56" t="s">
        <v>253</v>
      </c>
      <c r="D45" s="56"/>
      <c r="E45" s="56" t="s">
        <v>253</v>
      </c>
      <c r="F45" s="59"/>
      <c r="G45" s="59"/>
      <c r="H45" s="59"/>
      <c r="I45" s="59"/>
      <c r="J45" s="59"/>
      <c r="K45" s="59"/>
    </row>
    <row r="46" spans="1:11" ht="15" hidden="1" outlineLevel="1">
      <c r="A46" s="56" t="s">
        <v>280</v>
      </c>
      <c r="B46" s="65" t="s">
        <v>262</v>
      </c>
      <c r="C46" s="56" t="s">
        <v>260</v>
      </c>
      <c r="D46" s="56"/>
      <c r="E46" s="56" t="s">
        <v>253</v>
      </c>
      <c r="F46" s="59"/>
      <c r="G46" s="59"/>
      <c r="H46" s="59"/>
      <c r="I46" s="59"/>
      <c r="J46" s="59"/>
      <c r="K46" s="59"/>
    </row>
    <row r="47" spans="1:11" ht="15" hidden="1" outlineLevel="1">
      <c r="A47" s="56" t="s">
        <v>281</v>
      </c>
      <c r="B47" s="65" t="s">
        <v>264</v>
      </c>
      <c r="C47" s="56" t="s">
        <v>260</v>
      </c>
      <c r="D47" s="56" t="s">
        <v>253</v>
      </c>
      <c r="E47" s="56" t="s">
        <v>253</v>
      </c>
      <c r="F47" s="59"/>
      <c r="G47" s="59"/>
      <c r="H47" s="59"/>
      <c r="I47" s="59"/>
      <c r="J47" s="59"/>
      <c r="K47" s="59"/>
    </row>
    <row r="48" spans="1:11" ht="27.75" customHeight="1" hidden="1" outlineLevel="1">
      <c r="A48" s="211" t="s">
        <v>266</v>
      </c>
      <c r="B48" s="212"/>
      <c r="C48" s="212"/>
      <c r="D48" s="212"/>
      <c r="E48" s="213"/>
      <c r="F48" s="59"/>
      <c r="G48" s="59"/>
      <c r="H48" s="59"/>
      <c r="I48" s="59"/>
      <c r="J48" s="59"/>
      <c r="K48" s="59"/>
    </row>
    <row r="49" ht="7.5" customHeight="1" collapsed="1">
      <c r="A49" s="3"/>
    </row>
    <row r="50" spans="1:11" ht="15.75">
      <c r="A50" s="173" t="s">
        <v>282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1:11" ht="15.75">
      <c r="A51" s="221" t="s">
        <v>146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ht="29.25" customHeight="1">
      <c r="A52" s="176" t="s">
        <v>243</v>
      </c>
      <c r="B52" s="176" t="s">
        <v>244</v>
      </c>
      <c r="C52" s="202" t="s">
        <v>284</v>
      </c>
      <c r="D52" s="203"/>
      <c r="E52" s="204"/>
      <c r="F52" s="202" t="s">
        <v>246</v>
      </c>
      <c r="G52" s="203"/>
      <c r="H52" s="204"/>
      <c r="I52" s="202" t="s">
        <v>247</v>
      </c>
      <c r="J52" s="203"/>
      <c r="K52" s="204"/>
    </row>
    <row r="53" spans="1:11" ht="25.5">
      <c r="A53" s="177"/>
      <c r="B53" s="177"/>
      <c r="C53" s="4" t="s">
        <v>248</v>
      </c>
      <c r="D53" s="4" t="s">
        <v>249</v>
      </c>
      <c r="E53" s="4" t="s">
        <v>250</v>
      </c>
      <c r="F53" s="4" t="s">
        <v>248</v>
      </c>
      <c r="G53" s="4" t="s">
        <v>249</v>
      </c>
      <c r="H53" s="4" t="s">
        <v>250</v>
      </c>
      <c r="I53" s="4" t="s">
        <v>248</v>
      </c>
      <c r="J53" s="4" t="s">
        <v>249</v>
      </c>
      <c r="K53" s="4" t="s">
        <v>250</v>
      </c>
    </row>
    <row r="54" spans="1:11" ht="15">
      <c r="A54" s="239" t="s">
        <v>408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1"/>
    </row>
    <row r="55" spans="1:11" ht="15">
      <c r="A55" s="4" t="s">
        <v>251</v>
      </c>
      <c r="B55" s="27" t="s">
        <v>285</v>
      </c>
      <c r="C55" s="4" t="s">
        <v>253</v>
      </c>
      <c r="D55" s="4" t="s">
        <v>253</v>
      </c>
      <c r="E55" s="4" t="s">
        <v>253</v>
      </c>
      <c r="F55" s="4" t="s">
        <v>253</v>
      </c>
      <c r="G55" s="4" t="s">
        <v>253</v>
      </c>
      <c r="H55" s="4" t="s">
        <v>253</v>
      </c>
      <c r="I55" s="4" t="s">
        <v>253</v>
      </c>
      <c r="J55" s="4" t="s">
        <v>253</v>
      </c>
      <c r="K55" s="4" t="s">
        <v>253</v>
      </c>
    </row>
    <row r="56" spans="1:11" ht="15" hidden="1" outlineLevel="1">
      <c r="A56" s="4"/>
      <c r="B56" s="5" t="s">
        <v>169</v>
      </c>
      <c r="C56" s="4">
        <v>237469</v>
      </c>
      <c r="D56" s="4">
        <v>0</v>
      </c>
      <c r="E56" s="4">
        <f>C56+D56</f>
        <v>237469</v>
      </c>
      <c r="F56" s="4">
        <v>237466</v>
      </c>
      <c r="G56" s="4">
        <v>0</v>
      </c>
      <c r="H56" s="4">
        <f>F56+G56</f>
        <v>237466</v>
      </c>
      <c r="I56" s="4">
        <f>F56-C56</f>
        <v>-3</v>
      </c>
      <c r="J56" s="4">
        <v>0</v>
      </c>
      <c r="K56" s="4">
        <f>I56+J56</f>
        <v>-3</v>
      </c>
    </row>
    <row r="57" spans="1:11" ht="63.75" collapsed="1">
      <c r="A57" s="4"/>
      <c r="B57" s="5" t="s">
        <v>413</v>
      </c>
      <c r="C57" s="4">
        <v>105</v>
      </c>
      <c r="D57" s="4">
        <v>0</v>
      </c>
      <c r="E57" s="4">
        <f>C57+D57</f>
        <v>105</v>
      </c>
      <c r="F57" s="4">
        <v>105</v>
      </c>
      <c r="G57" s="4">
        <v>0</v>
      </c>
      <c r="H57" s="4">
        <f>F57+G57</f>
        <v>105</v>
      </c>
      <c r="I57" s="4">
        <f>F57-C57</f>
        <v>0</v>
      </c>
      <c r="J57" s="4">
        <f>G57-D57</f>
        <v>0</v>
      </c>
      <c r="K57" s="4">
        <f>I57+J57</f>
        <v>0</v>
      </c>
    </row>
    <row r="58" spans="1:11" ht="15">
      <c r="A58" s="215" t="s">
        <v>177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7"/>
    </row>
    <row r="59" spans="1:11" ht="15">
      <c r="A59" s="4" t="s">
        <v>267</v>
      </c>
      <c r="B59" s="27" t="s">
        <v>287</v>
      </c>
      <c r="C59" s="4" t="s">
        <v>253</v>
      </c>
      <c r="D59" s="4" t="s">
        <v>253</v>
      </c>
      <c r="E59" s="4" t="s">
        <v>253</v>
      </c>
      <c r="F59" s="4" t="s">
        <v>253</v>
      </c>
      <c r="G59" s="4" t="s">
        <v>253</v>
      </c>
      <c r="H59" s="4" t="s">
        <v>253</v>
      </c>
      <c r="I59" s="4" t="s">
        <v>253</v>
      </c>
      <c r="J59" s="4" t="s">
        <v>253</v>
      </c>
      <c r="K59" s="4" t="s">
        <v>253</v>
      </c>
    </row>
    <row r="60" spans="1:11" ht="51">
      <c r="A60" s="4"/>
      <c r="B60" s="5" t="s">
        <v>412</v>
      </c>
      <c r="C60" s="4">
        <v>105</v>
      </c>
      <c r="D60" s="4">
        <v>0</v>
      </c>
      <c r="E60" s="4">
        <f>C60+D60</f>
        <v>105</v>
      </c>
      <c r="F60" s="4">
        <v>105</v>
      </c>
      <c r="G60" s="4">
        <v>0</v>
      </c>
      <c r="H60" s="4">
        <f>F60+G60</f>
        <v>105</v>
      </c>
      <c r="I60" s="4">
        <f>F60-C60</f>
        <v>0</v>
      </c>
      <c r="J60" s="4">
        <v>0</v>
      </c>
      <c r="K60" s="4">
        <f>I60+J60</f>
        <v>0</v>
      </c>
    </row>
    <row r="61" spans="1:11" ht="15">
      <c r="A61" s="178" t="s">
        <v>177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80"/>
    </row>
    <row r="62" spans="1:11" ht="15">
      <c r="A62" s="4" t="s">
        <v>278</v>
      </c>
      <c r="B62" s="27" t="s">
        <v>288</v>
      </c>
      <c r="C62" s="4" t="s">
        <v>253</v>
      </c>
      <c r="D62" s="4" t="s">
        <v>253</v>
      </c>
      <c r="E62" s="4" t="s">
        <v>253</v>
      </c>
      <c r="F62" s="4" t="s">
        <v>253</v>
      </c>
      <c r="G62" s="4" t="s">
        <v>253</v>
      </c>
      <c r="H62" s="4" t="s">
        <v>253</v>
      </c>
      <c r="I62" s="4" t="s">
        <v>253</v>
      </c>
      <c r="J62" s="4" t="s">
        <v>253</v>
      </c>
      <c r="K62" s="4" t="s">
        <v>253</v>
      </c>
    </row>
    <row r="63" spans="1:11" ht="63.75">
      <c r="A63" s="4"/>
      <c r="B63" s="5" t="s">
        <v>414</v>
      </c>
      <c r="C63" s="4">
        <v>2262</v>
      </c>
      <c r="D63" s="4">
        <v>0</v>
      </c>
      <c r="E63" s="4">
        <f>C63+D63</f>
        <v>2262</v>
      </c>
      <c r="F63" s="4">
        <v>2262</v>
      </c>
      <c r="G63" s="4">
        <v>0</v>
      </c>
      <c r="H63" s="4">
        <f>F63+G63</f>
        <v>2262</v>
      </c>
      <c r="I63" s="4">
        <f>F63-C63</f>
        <v>0</v>
      </c>
      <c r="J63" s="4">
        <v>0</v>
      </c>
      <c r="K63" s="4">
        <f>I63+J63</f>
        <v>0</v>
      </c>
    </row>
    <row r="64" spans="1:11" ht="15">
      <c r="A64" s="215" t="s">
        <v>177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7"/>
    </row>
    <row r="65" spans="1:11" ht="15">
      <c r="A65" s="4" t="s">
        <v>174</v>
      </c>
      <c r="B65" s="30" t="s">
        <v>175</v>
      </c>
      <c r="C65" s="14"/>
      <c r="D65" s="4"/>
      <c r="E65" s="4"/>
      <c r="F65" s="28"/>
      <c r="G65" s="4"/>
      <c r="H65" s="4"/>
      <c r="I65" s="4"/>
      <c r="J65" s="4"/>
      <c r="K65" s="15"/>
    </row>
    <row r="66" spans="1:11" ht="89.25">
      <c r="A66" s="4"/>
      <c r="B66" s="31" t="s">
        <v>415</v>
      </c>
      <c r="C66" s="14">
        <v>100</v>
      </c>
      <c r="D66" s="4">
        <v>0</v>
      </c>
      <c r="E66" s="4">
        <f>C66+D66</f>
        <v>100</v>
      </c>
      <c r="F66" s="4">
        <v>100</v>
      </c>
      <c r="G66" s="4">
        <v>0</v>
      </c>
      <c r="H66" s="4">
        <f>F66+G66</f>
        <v>100</v>
      </c>
      <c r="I66" s="4">
        <f>F66-C66</f>
        <v>0</v>
      </c>
      <c r="J66" s="4">
        <v>0</v>
      </c>
      <c r="K66" s="4">
        <f>I66+J66</f>
        <v>0</v>
      </c>
    </row>
    <row r="67" spans="1:11" ht="15">
      <c r="A67" s="178" t="s">
        <v>177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80"/>
    </row>
    <row r="68" spans="1:11" ht="29.25" customHeight="1">
      <c r="A68" s="218" t="s">
        <v>179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5">
      <c r="A69" s="225" t="str">
        <f>B24</f>
        <v>Проведення позачергового технічного огляду ліфтів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1" ht="15">
      <c r="A70" s="32" t="s">
        <v>308</v>
      </c>
      <c r="B70" s="27" t="s">
        <v>285</v>
      </c>
      <c r="C70" s="38"/>
      <c r="D70" s="34"/>
      <c r="E70" s="38"/>
      <c r="F70" s="34"/>
      <c r="G70" s="34"/>
      <c r="H70" s="38"/>
      <c r="I70" s="4"/>
      <c r="J70" s="4"/>
      <c r="K70" s="15"/>
    </row>
    <row r="71" spans="1:11" ht="15" hidden="1" outlineLevel="1">
      <c r="A71" s="47"/>
      <c r="B71" s="37" t="s">
        <v>421</v>
      </c>
      <c r="C71" s="4">
        <v>6835</v>
      </c>
      <c r="D71" s="14">
        <v>0</v>
      </c>
      <c r="E71" s="4">
        <f>C71+D71</f>
        <v>6835</v>
      </c>
      <c r="F71" s="14">
        <v>6835</v>
      </c>
      <c r="G71" s="4">
        <v>0</v>
      </c>
      <c r="H71" s="15">
        <f>F71+G71</f>
        <v>6835</v>
      </c>
      <c r="I71" s="4">
        <f>F71-C71</f>
        <v>0</v>
      </c>
      <c r="J71" s="4">
        <v>0</v>
      </c>
      <c r="K71" s="4">
        <f>I71+J71</f>
        <v>0</v>
      </c>
    </row>
    <row r="72" spans="1:11" ht="51" collapsed="1">
      <c r="A72" s="4"/>
      <c r="B72" s="37" t="s">
        <v>32</v>
      </c>
      <c r="C72" s="4">
        <v>4</v>
      </c>
      <c r="D72" s="14">
        <v>0</v>
      </c>
      <c r="E72" s="4">
        <f>C72+D72</f>
        <v>4</v>
      </c>
      <c r="F72" s="14">
        <v>4</v>
      </c>
      <c r="G72" s="4">
        <v>0</v>
      </c>
      <c r="H72" s="15">
        <f>F72+G72</f>
        <v>4</v>
      </c>
      <c r="I72" s="4">
        <f>F72-C72</f>
        <v>0</v>
      </c>
      <c r="J72" s="4">
        <v>0</v>
      </c>
      <c r="K72" s="4">
        <f>I72+J72</f>
        <v>0</v>
      </c>
    </row>
    <row r="73" spans="1:11" ht="15">
      <c r="A73" s="215" t="s">
        <v>177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7"/>
    </row>
    <row r="74" spans="1:11" ht="15">
      <c r="A74" s="32" t="s">
        <v>317</v>
      </c>
      <c r="B74" s="27" t="s">
        <v>287</v>
      </c>
      <c r="C74" s="38"/>
      <c r="D74" s="34"/>
      <c r="E74" s="38"/>
      <c r="F74" s="34"/>
      <c r="G74" s="38"/>
      <c r="H74" s="34"/>
      <c r="I74" s="14"/>
      <c r="J74" s="4"/>
      <c r="K74" s="15"/>
    </row>
    <row r="75" spans="1:11" ht="51" customHeight="1">
      <c r="A75" s="32"/>
      <c r="B75" s="44" t="s">
        <v>33</v>
      </c>
      <c r="C75" s="58">
        <v>4</v>
      </c>
      <c r="D75" s="14">
        <v>0</v>
      </c>
      <c r="E75" s="4">
        <f>C75+D75</f>
        <v>4</v>
      </c>
      <c r="F75" s="4">
        <v>4</v>
      </c>
      <c r="G75" s="14">
        <v>0</v>
      </c>
      <c r="H75" s="4">
        <f>F75+G75</f>
        <v>4</v>
      </c>
      <c r="I75" s="4">
        <f>F75-C75</f>
        <v>0</v>
      </c>
      <c r="J75" s="4">
        <v>0</v>
      </c>
      <c r="K75" s="4">
        <f>I75+J75</f>
        <v>0</v>
      </c>
    </row>
    <row r="76" spans="1:11" ht="15">
      <c r="A76" s="215" t="s">
        <v>177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7"/>
    </row>
    <row r="77" spans="1:11" ht="15">
      <c r="A77" s="32" t="s">
        <v>405</v>
      </c>
      <c r="B77" s="27" t="s">
        <v>288</v>
      </c>
      <c r="C77" s="38"/>
      <c r="D77" s="34"/>
      <c r="E77" s="38"/>
      <c r="F77" s="34"/>
      <c r="G77" s="38"/>
      <c r="H77" s="34"/>
      <c r="I77" s="14"/>
      <c r="J77" s="4"/>
      <c r="K77" s="15"/>
    </row>
    <row r="78" spans="1:11" ht="42.75" customHeight="1">
      <c r="A78" s="32"/>
      <c r="B78" s="44" t="s">
        <v>34</v>
      </c>
      <c r="C78" s="58">
        <v>1709</v>
      </c>
      <c r="D78" s="14">
        <v>0</v>
      </c>
      <c r="E78" s="4">
        <f>C78+D78</f>
        <v>1709</v>
      </c>
      <c r="F78" s="4">
        <v>1709</v>
      </c>
      <c r="G78" s="14">
        <v>0</v>
      </c>
      <c r="H78" s="4">
        <f>F78+G78</f>
        <v>1709</v>
      </c>
      <c r="I78" s="4">
        <f>F78-C78</f>
        <v>0</v>
      </c>
      <c r="J78" s="4">
        <v>0</v>
      </c>
      <c r="K78" s="4">
        <f>I78+J78</f>
        <v>0</v>
      </c>
    </row>
    <row r="79" spans="1:11" ht="15">
      <c r="A79" s="215" t="s">
        <v>177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7"/>
    </row>
    <row r="80" spans="1:11" ht="15">
      <c r="A80" s="32" t="s">
        <v>174</v>
      </c>
      <c r="B80" s="30" t="s">
        <v>175</v>
      </c>
      <c r="C80" s="38"/>
      <c r="D80" s="34"/>
      <c r="E80" s="38"/>
      <c r="F80" s="34"/>
      <c r="G80" s="38"/>
      <c r="H80" s="34"/>
      <c r="I80" s="14"/>
      <c r="J80" s="14"/>
      <c r="K80" s="15"/>
    </row>
    <row r="81" spans="1:11" ht="66" customHeight="1">
      <c r="A81" s="32"/>
      <c r="B81" s="44" t="s">
        <v>35</v>
      </c>
      <c r="C81" s="58">
        <v>100</v>
      </c>
      <c r="D81" s="14">
        <v>0</v>
      </c>
      <c r="E81" s="4">
        <f>C81+D81</f>
        <v>100</v>
      </c>
      <c r="F81" s="14">
        <v>100</v>
      </c>
      <c r="G81" s="4">
        <v>0</v>
      </c>
      <c r="H81" s="4">
        <f>F81+G81</f>
        <v>100</v>
      </c>
      <c r="I81" s="4">
        <f>F81-C81</f>
        <v>0</v>
      </c>
      <c r="J81" s="4">
        <v>0</v>
      </c>
      <c r="K81" s="4">
        <f>I81+J81</f>
        <v>0</v>
      </c>
    </row>
    <row r="82" spans="1:11" ht="15">
      <c r="A82" s="215" t="s">
        <v>177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7"/>
    </row>
    <row r="83" spans="1:11" ht="33" customHeight="1">
      <c r="A83" s="254" t="s">
        <v>179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6"/>
    </row>
    <row r="84" spans="1:11" ht="18.75">
      <c r="A84" s="214" t="s">
        <v>291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</row>
    <row r="85" ht="15">
      <c r="A85" s="2"/>
    </row>
    <row r="86" spans="1:11" ht="15.75">
      <c r="A86" s="198" t="s">
        <v>292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</row>
    <row r="87" spans="1:11" ht="15">
      <c r="A87" s="181" t="s">
        <v>243</v>
      </c>
      <c r="B87" s="181" t="s">
        <v>244</v>
      </c>
      <c r="C87" s="181" t="s">
        <v>293</v>
      </c>
      <c r="D87" s="181"/>
      <c r="E87" s="181"/>
      <c r="F87" s="181" t="s">
        <v>294</v>
      </c>
      <c r="G87" s="181"/>
      <c r="H87" s="181"/>
      <c r="I87" s="181" t="s">
        <v>401</v>
      </c>
      <c r="J87" s="181"/>
      <c r="K87" s="181"/>
    </row>
    <row r="88" spans="1:11" ht="15">
      <c r="A88" s="181"/>
      <c r="B88" s="181"/>
      <c r="C88" s="181"/>
      <c r="D88" s="181"/>
      <c r="E88" s="181"/>
      <c r="F88" s="181"/>
      <c r="G88" s="181"/>
      <c r="H88" s="181"/>
      <c r="I88" s="181" t="s">
        <v>295</v>
      </c>
      <c r="J88" s="181"/>
      <c r="K88" s="181"/>
    </row>
    <row r="89" spans="1:11" ht="25.5">
      <c r="A89" s="181"/>
      <c r="B89" s="181"/>
      <c r="C89" s="68" t="s">
        <v>248</v>
      </c>
      <c r="D89" s="68" t="s">
        <v>249</v>
      </c>
      <c r="E89" s="68" t="s">
        <v>250</v>
      </c>
      <c r="F89" s="68" t="s">
        <v>248</v>
      </c>
      <c r="G89" s="68" t="s">
        <v>249</v>
      </c>
      <c r="H89" s="68" t="s">
        <v>250</v>
      </c>
      <c r="I89" s="68" t="s">
        <v>248</v>
      </c>
      <c r="J89" s="68" t="s">
        <v>249</v>
      </c>
      <c r="K89" s="68" t="s">
        <v>250</v>
      </c>
    </row>
    <row r="90" spans="1:11" ht="15">
      <c r="A90" s="68" t="s">
        <v>253</v>
      </c>
      <c r="B90" s="83" t="s">
        <v>252</v>
      </c>
      <c r="C90" s="68">
        <v>360187</v>
      </c>
      <c r="D90" s="68">
        <v>2501263</v>
      </c>
      <c r="E90" s="68">
        <f>C90+D90</f>
        <v>2861450</v>
      </c>
      <c r="F90" s="68">
        <v>244301</v>
      </c>
      <c r="G90" s="68"/>
      <c r="H90" s="68">
        <f>F90+G90</f>
        <v>244301</v>
      </c>
      <c r="I90" s="84">
        <f>F90/C90*100</f>
        <v>67.82615696846361</v>
      </c>
      <c r="J90" s="84"/>
      <c r="K90" s="84">
        <f>H90/E90*100</f>
        <v>8.537664470810254</v>
      </c>
    </row>
    <row r="91" spans="1:11" ht="39.75" customHeight="1">
      <c r="A91" s="211" t="s">
        <v>630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3"/>
    </row>
    <row r="92" spans="1:11" ht="15">
      <c r="A92" s="56" t="s">
        <v>253</v>
      </c>
      <c r="B92" s="65" t="s">
        <v>254</v>
      </c>
      <c r="C92" s="56" t="s">
        <v>253</v>
      </c>
      <c r="D92" s="56" t="s">
        <v>253</v>
      </c>
      <c r="E92" s="56" t="s">
        <v>253</v>
      </c>
      <c r="F92" s="56" t="s">
        <v>253</v>
      </c>
      <c r="G92" s="56" t="s">
        <v>253</v>
      </c>
      <c r="H92" s="56" t="s">
        <v>253</v>
      </c>
      <c r="I92" s="56" t="s">
        <v>253</v>
      </c>
      <c r="J92" s="56" t="s">
        <v>253</v>
      </c>
      <c r="K92" s="56" t="s">
        <v>253</v>
      </c>
    </row>
    <row r="93" spans="1:11" ht="51">
      <c r="A93" s="56" t="s">
        <v>253</v>
      </c>
      <c r="B93" s="77" t="str">
        <f>A54</f>
        <v>Проведення періодичного технічного огляду та експертного обстеження ліфтів</v>
      </c>
      <c r="C93" s="56">
        <v>258197</v>
      </c>
      <c r="D93" s="56" t="s">
        <v>253</v>
      </c>
      <c r="E93" s="56">
        <f>C93</f>
        <v>258197</v>
      </c>
      <c r="F93" s="56">
        <v>237466</v>
      </c>
      <c r="G93" s="56" t="s">
        <v>253</v>
      </c>
      <c r="H93" s="56">
        <f>F93</f>
        <v>237466</v>
      </c>
      <c r="I93" s="63">
        <f>F93/C93*100</f>
        <v>91.97085946002471</v>
      </c>
      <c r="J93" s="63" t="s">
        <v>253</v>
      </c>
      <c r="K93" s="63">
        <f>H93/E93*100</f>
        <v>91.97085946002471</v>
      </c>
    </row>
    <row r="94" spans="1:11" ht="54" customHeight="1">
      <c r="A94" s="222" t="s">
        <v>632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4"/>
    </row>
    <row r="95" spans="1:11" ht="15">
      <c r="A95" s="56" t="s">
        <v>251</v>
      </c>
      <c r="B95" s="77" t="s">
        <v>285</v>
      </c>
      <c r="C95" s="56" t="s">
        <v>253</v>
      </c>
      <c r="D95" s="56" t="s">
        <v>253</v>
      </c>
      <c r="E95" s="56" t="s">
        <v>253</v>
      </c>
      <c r="F95" s="56" t="s">
        <v>253</v>
      </c>
      <c r="G95" s="56" t="s">
        <v>253</v>
      </c>
      <c r="H95" s="56" t="s">
        <v>253</v>
      </c>
      <c r="I95" s="56" t="s">
        <v>253</v>
      </c>
      <c r="J95" s="56" t="s">
        <v>253</v>
      </c>
      <c r="K95" s="56" t="s">
        <v>253</v>
      </c>
    </row>
    <row r="96" spans="1:11" ht="68.25" customHeight="1">
      <c r="A96" s="56" t="s">
        <v>253</v>
      </c>
      <c r="B96" s="65" t="str">
        <f>B57</f>
        <v>кількість ліфтів, які потребують проведення періодичного технічного огляду та експертного обстеження</v>
      </c>
      <c r="C96" s="56">
        <v>89</v>
      </c>
      <c r="D96" s="56"/>
      <c r="E96" s="56">
        <f>C96</f>
        <v>89</v>
      </c>
      <c r="F96" s="56">
        <v>105</v>
      </c>
      <c r="G96" s="56"/>
      <c r="H96" s="56">
        <f>F96</f>
        <v>105</v>
      </c>
      <c r="I96" s="63">
        <f>F96/C96*100</f>
        <v>117.97752808988764</v>
      </c>
      <c r="J96" s="63"/>
      <c r="K96" s="63">
        <f>H96/E96*100</f>
        <v>117.97752808988764</v>
      </c>
    </row>
    <row r="97" spans="1:11" ht="15">
      <c r="A97" s="56" t="s">
        <v>267</v>
      </c>
      <c r="B97" s="77" t="s">
        <v>287</v>
      </c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51">
      <c r="A98" s="56" t="s">
        <v>253</v>
      </c>
      <c r="B98" s="65" t="str">
        <f>B60</f>
        <v>кількість ліфтів, щодо яких проведено періодичний технічний огляд та експертне обстеження</v>
      </c>
      <c r="C98" s="56">
        <v>89</v>
      </c>
      <c r="D98" s="56"/>
      <c r="E98" s="56">
        <f>C98</f>
        <v>89</v>
      </c>
      <c r="F98" s="56">
        <v>105</v>
      </c>
      <c r="G98" s="56"/>
      <c r="H98" s="56">
        <f>F98</f>
        <v>105</v>
      </c>
      <c r="I98" s="63">
        <f>F98/C98*100</f>
        <v>117.97752808988764</v>
      </c>
      <c r="J98" s="63"/>
      <c r="K98" s="63">
        <f>H98/E98*100</f>
        <v>117.97752808988764</v>
      </c>
    </row>
    <row r="99" spans="1:11" ht="15">
      <c r="A99" s="56" t="s">
        <v>278</v>
      </c>
      <c r="B99" s="77" t="s">
        <v>288</v>
      </c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63.75">
      <c r="A100" s="56" t="s">
        <v>253</v>
      </c>
      <c r="B100" s="65" t="str">
        <f>B63</f>
        <v>середньорічні витрати на проведення періодичного технічного огляду та експертного обстеження 1 ліфта</v>
      </c>
      <c r="C100" s="56">
        <v>2901</v>
      </c>
      <c r="D100" s="56"/>
      <c r="E100" s="56">
        <f>C100</f>
        <v>2901</v>
      </c>
      <c r="F100" s="56">
        <v>2262</v>
      </c>
      <c r="G100" s="56"/>
      <c r="H100" s="56">
        <f>F100</f>
        <v>2262</v>
      </c>
      <c r="I100" s="63">
        <f>F100/C100*100</f>
        <v>77.97311271975181</v>
      </c>
      <c r="J100" s="63"/>
      <c r="K100" s="63">
        <f>I100</f>
        <v>77.97311271975181</v>
      </c>
    </row>
    <row r="101" spans="1:11" ht="15">
      <c r="A101" s="56" t="s">
        <v>174</v>
      </c>
      <c r="B101" s="77" t="str">
        <f>B65</f>
        <v>Показники якості</v>
      </c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89.25">
      <c r="A102" s="56" t="s">
        <v>253</v>
      </c>
      <c r="B102" s="65" t="str">
        <f>B66</f>
        <v>питома вага кількості ліфтів, на яких проведено періодичний технічний огляд та експертне обстеження, до кількості ліфтів, які потребують таких робіт</v>
      </c>
      <c r="C102" s="56">
        <v>100</v>
      </c>
      <c r="D102" s="56"/>
      <c r="E102" s="56">
        <f>C102</f>
        <v>100</v>
      </c>
      <c r="F102" s="56">
        <v>100</v>
      </c>
      <c r="G102" s="56"/>
      <c r="H102" s="56">
        <f>F102</f>
        <v>100</v>
      </c>
      <c r="I102" s="56">
        <v>100</v>
      </c>
      <c r="J102" s="56"/>
      <c r="K102" s="56">
        <v>100</v>
      </c>
    </row>
    <row r="103" spans="1:11" ht="44.25" customHeight="1">
      <c r="A103" s="211" t="s">
        <v>633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3"/>
    </row>
    <row r="104" spans="1:11" ht="25.5">
      <c r="A104" s="56" t="s">
        <v>253</v>
      </c>
      <c r="B104" s="77" t="str">
        <f>A69</f>
        <v>Проведення позачергового технічного огляду ліфтів</v>
      </c>
      <c r="C104" s="56">
        <v>101990</v>
      </c>
      <c r="D104" s="56"/>
      <c r="E104" s="56">
        <f>C104</f>
        <v>101990</v>
      </c>
      <c r="F104" s="56">
        <v>6835</v>
      </c>
      <c r="G104" s="56"/>
      <c r="H104" s="56">
        <f>F104</f>
        <v>6835</v>
      </c>
      <c r="I104" s="63">
        <f>F104/C104*100</f>
        <v>6.701637415432886</v>
      </c>
      <c r="J104" s="119"/>
      <c r="K104" s="119">
        <f>I104</f>
        <v>6.701637415432886</v>
      </c>
    </row>
    <row r="105" spans="1:11" ht="26.25" customHeight="1">
      <c r="A105" s="222" t="s">
        <v>634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4"/>
    </row>
    <row r="106" spans="1:11" ht="15">
      <c r="A106" s="56" t="s">
        <v>251</v>
      </c>
      <c r="B106" s="77" t="s">
        <v>285</v>
      </c>
      <c r="C106" s="56" t="s">
        <v>253</v>
      </c>
      <c r="D106" s="56" t="s">
        <v>253</v>
      </c>
      <c r="E106" s="56" t="s">
        <v>253</v>
      </c>
      <c r="F106" s="56" t="s">
        <v>253</v>
      </c>
      <c r="G106" s="56" t="s">
        <v>253</v>
      </c>
      <c r="H106" s="56" t="s">
        <v>253</v>
      </c>
      <c r="I106" s="56" t="s">
        <v>253</v>
      </c>
      <c r="J106" s="56" t="s">
        <v>253</v>
      </c>
      <c r="K106" s="56" t="s">
        <v>253</v>
      </c>
    </row>
    <row r="107" spans="1:11" ht="51">
      <c r="A107" s="56"/>
      <c r="B107" s="65" t="str">
        <f>B72</f>
        <v>кількість ліфтів, які потребують проведення позачергового технічного огляду</v>
      </c>
      <c r="C107" s="56">
        <v>85</v>
      </c>
      <c r="D107" s="56"/>
      <c r="E107" s="56">
        <f>C107</f>
        <v>85</v>
      </c>
      <c r="F107" s="56">
        <v>4</v>
      </c>
      <c r="G107" s="56"/>
      <c r="H107" s="56">
        <f>F107</f>
        <v>4</v>
      </c>
      <c r="I107" s="63">
        <f>F107/C107*100</f>
        <v>4.705882352941177</v>
      </c>
      <c r="J107" s="119"/>
      <c r="K107" s="119">
        <f>I107</f>
        <v>4.705882352941177</v>
      </c>
    </row>
    <row r="108" spans="1:11" ht="15">
      <c r="A108" s="56" t="s">
        <v>267</v>
      </c>
      <c r="B108" s="77" t="s">
        <v>287</v>
      </c>
      <c r="C108" s="56"/>
      <c r="D108" s="56"/>
      <c r="E108" s="56"/>
      <c r="F108" s="56"/>
      <c r="G108" s="56"/>
      <c r="H108" s="56"/>
      <c r="I108" s="63"/>
      <c r="J108" s="119"/>
      <c r="K108" s="119"/>
    </row>
    <row r="109" spans="1:11" ht="38.25">
      <c r="A109" s="56" t="s">
        <v>253</v>
      </c>
      <c r="B109" s="65" t="str">
        <f>B75</f>
        <v>кількість ліфтів, щодо яких проведено позачерговий технічний огляд </v>
      </c>
      <c r="C109" s="56">
        <v>85</v>
      </c>
      <c r="D109" s="56"/>
      <c r="E109" s="56">
        <f>C109</f>
        <v>85</v>
      </c>
      <c r="F109" s="56">
        <v>4</v>
      </c>
      <c r="G109" s="56"/>
      <c r="H109" s="56">
        <f>F109</f>
        <v>4</v>
      </c>
      <c r="I109" s="63">
        <f>F109/C109*100</f>
        <v>4.705882352941177</v>
      </c>
      <c r="J109" s="119"/>
      <c r="K109" s="119">
        <f>I109</f>
        <v>4.705882352941177</v>
      </c>
    </row>
    <row r="110" spans="1:11" ht="15">
      <c r="A110" s="56" t="s">
        <v>278</v>
      </c>
      <c r="B110" s="77" t="s">
        <v>288</v>
      </c>
      <c r="C110" s="56"/>
      <c r="D110" s="56"/>
      <c r="E110" s="56"/>
      <c r="F110" s="56"/>
      <c r="G110" s="56"/>
      <c r="H110" s="56"/>
      <c r="I110" s="63"/>
      <c r="J110" s="82"/>
      <c r="K110" s="119"/>
    </row>
    <row r="111" spans="1:11" ht="38.25">
      <c r="A111" s="56" t="s">
        <v>253</v>
      </c>
      <c r="B111" s="65" t="str">
        <f>B78</f>
        <v>середньо річні витрати на проведення позачергового технічного огляду  1 ліфта</v>
      </c>
      <c r="C111" s="56">
        <v>1200</v>
      </c>
      <c r="D111" s="56"/>
      <c r="E111" s="56">
        <f>C111</f>
        <v>1200</v>
      </c>
      <c r="F111" s="56">
        <v>1709</v>
      </c>
      <c r="G111" s="56"/>
      <c r="H111" s="56">
        <f>F111</f>
        <v>1709</v>
      </c>
      <c r="I111" s="63">
        <f>F111/C111*100</f>
        <v>142.41666666666666</v>
      </c>
      <c r="J111" s="119"/>
      <c r="K111" s="119">
        <f>I111</f>
        <v>142.41666666666666</v>
      </c>
    </row>
    <row r="112" spans="1:11" ht="15">
      <c r="A112" s="56" t="s">
        <v>174</v>
      </c>
      <c r="B112" s="77" t="str">
        <f>B77</f>
        <v>Показники ефективності </v>
      </c>
      <c r="C112" s="56"/>
      <c r="D112" s="56"/>
      <c r="E112" s="56"/>
      <c r="F112" s="56"/>
      <c r="G112" s="56"/>
      <c r="H112" s="56"/>
      <c r="I112" s="63"/>
      <c r="J112" s="82"/>
      <c r="K112" s="119"/>
    </row>
    <row r="113" spans="1:11" ht="63.75">
      <c r="A113" s="56" t="s">
        <v>253</v>
      </c>
      <c r="B113" s="65" t="str">
        <f>B81</f>
        <v>питомага вага кількості ліфтів, на яких проведено позачерговий технічний огляд, до кількості ліфтів, які потребують таких робіт</v>
      </c>
      <c r="C113" s="56">
        <v>100</v>
      </c>
      <c r="D113" s="56"/>
      <c r="E113" s="56">
        <f>C113</f>
        <v>100</v>
      </c>
      <c r="F113" s="56">
        <v>100</v>
      </c>
      <c r="G113" s="56"/>
      <c r="H113" s="56">
        <v>100</v>
      </c>
      <c r="I113" s="63">
        <f>F113/C113*100</f>
        <v>100</v>
      </c>
      <c r="J113" s="82"/>
      <c r="K113" s="119">
        <f>I113</f>
        <v>100</v>
      </c>
    </row>
    <row r="114" spans="1:11" ht="42" customHeight="1">
      <c r="A114" s="211" t="s">
        <v>635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213"/>
    </row>
    <row r="115" spans="1:11" ht="25.5" hidden="1" outlineLevel="1">
      <c r="A115" s="56" t="s">
        <v>253</v>
      </c>
      <c r="B115" s="77" t="s">
        <v>410</v>
      </c>
      <c r="C115" s="56"/>
      <c r="D115" s="56">
        <v>2501263</v>
      </c>
      <c r="E115" s="56">
        <f>D115</f>
        <v>2501263</v>
      </c>
      <c r="F115" s="56"/>
      <c r="G115" s="56"/>
      <c r="H115" s="56">
        <f>G115</f>
        <v>0</v>
      </c>
      <c r="I115" s="76"/>
      <c r="J115" s="63">
        <f>G115/D115*100</f>
        <v>0</v>
      </c>
      <c r="K115" s="63">
        <f>H115/E115*100</f>
        <v>0</v>
      </c>
    </row>
    <row r="116" spans="1:11" ht="15" hidden="1" outlineLevel="1">
      <c r="A116" s="222" t="s">
        <v>151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4"/>
    </row>
    <row r="117" spans="1:11" ht="15" hidden="1" outlineLevel="1">
      <c r="A117" s="56" t="s">
        <v>251</v>
      </c>
      <c r="B117" s="77" t="s">
        <v>285</v>
      </c>
      <c r="C117" s="56" t="s">
        <v>253</v>
      </c>
      <c r="D117" s="56" t="s">
        <v>253</v>
      </c>
      <c r="E117" s="56" t="s">
        <v>253</v>
      </c>
      <c r="F117" s="56" t="s">
        <v>253</v>
      </c>
      <c r="G117" s="56" t="s">
        <v>253</v>
      </c>
      <c r="H117" s="56" t="s">
        <v>253</v>
      </c>
      <c r="I117" s="56" t="s">
        <v>253</v>
      </c>
      <c r="J117" s="56" t="s">
        <v>253</v>
      </c>
      <c r="K117" s="56" t="s">
        <v>253</v>
      </c>
    </row>
    <row r="118" spans="1:11" ht="15" hidden="1" outlineLevel="2">
      <c r="A118" s="56"/>
      <c r="B118" s="65" t="s">
        <v>416</v>
      </c>
      <c r="C118" s="56"/>
      <c r="D118" s="56">
        <v>2501263</v>
      </c>
      <c r="E118" s="56">
        <f>D118</f>
        <v>2501263</v>
      </c>
      <c r="F118" s="56"/>
      <c r="G118" s="56"/>
      <c r="H118" s="56">
        <f>G118</f>
        <v>0</v>
      </c>
      <c r="I118" s="56"/>
      <c r="J118" s="63">
        <f>G118/D118*100</f>
        <v>0</v>
      </c>
      <c r="K118" s="63">
        <f>H118/E118*100</f>
        <v>0</v>
      </c>
    </row>
    <row r="119" spans="1:11" ht="38.25" hidden="1" outlineLevel="1" collapsed="1">
      <c r="A119" s="56" t="s">
        <v>253</v>
      </c>
      <c r="B119" s="65" t="s">
        <v>417</v>
      </c>
      <c r="C119" s="56"/>
      <c r="D119" s="56">
        <v>88</v>
      </c>
      <c r="E119" s="56">
        <f>D119</f>
        <v>88</v>
      </c>
      <c r="F119" s="56"/>
      <c r="G119" s="56"/>
      <c r="H119" s="56">
        <f>G119</f>
        <v>0</v>
      </c>
      <c r="I119" s="63"/>
      <c r="J119" s="63">
        <f>G119/D119*100</f>
        <v>0</v>
      </c>
      <c r="K119" s="63">
        <f>H119/E119*100</f>
        <v>0</v>
      </c>
    </row>
    <row r="120" spans="1:11" ht="15" hidden="1" outlineLevel="1">
      <c r="A120" s="56" t="s">
        <v>267</v>
      </c>
      <c r="B120" s="77" t="s">
        <v>287</v>
      </c>
      <c r="C120" s="56"/>
      <c r="D120" s="56"/>
      <c r="E120" s="56"/>
      <c r="F120" s="56"/>
      <c r="G120" s="56"/>
      <c r="H120" s="56"/>
      <c r="I120" s="56"/>
      <c r="J120" s="63"/>
      <c r="K120" s="56"/>
    </row>
    <row r="121" spans="1:11" ht="38.25" hidden="1" outlineLevel="1">
      <c r="A121" s="56" t="s">
        <v>253</v>
      </c>
      <c r="B121" s="65" t="s">
        <v>418</v>
      </c>
      <c r="C121" s="56"/>
      <c r="D121" s="56">
        <v>88</v>
      </c>
      <c r="E121" s="56">
        <f>D121</f>
        <v>88</v>
      </c>
      <c r="F121" s="56"/>
      <c r="G121" s="56"/>
      <c r="H121" s="56">
        <f>G121</f>
        <v>0</v>
      </c>
      <c r="I121" s="63"/>
      <c r="J121" s="63">
        <f>G121/D121*100</f>
        <v>0</v>
      </c>
      <c r="K121" s="63">
        <f>H121/E121*100</f>
        <v>0</v>
      </c>
    </row>
    <row r="122" spans="1:11" ht="15" hidden="1" outlineLevel="1">
      <c r="A122" s="56" t="s">
        <v>278</v>
      </c>
      <c r="B122" s="77" t="s">
        <v>288</v>
      </c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25.5" hidden="1" outlineLevel="1">
      <c r="A123" s="56" t="s">
        <v>253</v>
      </c>
      <c r="B123" s="65" t="s">
        <v>419</v>
      </c>
      <c r="C123" s="56"/>
      <c r="D123" s="56">
        <v>28423</v>
      </c>
      <c r="E123" s="56">
        <f>D123</f>
        <v>28423</v>
      </c>
      <c r="F123" s="56"/>
      <c r="G123" s="56"/>
      <c r="H123" s="56">
        <f>G123</f>
        <v>0</v>
      </c>
      <c r="I123" s="63"/>
      <c r="J123" s="63">
        <f>G123/D123*100</f>
        <v>0</v>
      </c>
      <c r="K123" s="63">
        <f>H123/E123*100</f>
        <v>0</v>
      </c>
    </row>
    <row r="124" spans="1:11" ht="15" hidden="1" outlineLevel="1">
      <c r="A124" s="56" t="s">
        <v>174</v>
      </c>
      <c r="B124" s="77" t="s">
        <v>175</v>
      </c>
      <c r="C124" s="56"/>
      <c r="D124" s="56"/>
      <c r="E124" s="56"/>
      <c r="F124" s="56"/>
      <c r="G124" s="56"/>
      <c r="H124" s="56"/>
      <c r="I124" s="56"/>
      <c r="J124" s="56"/>
      <c r="K124" s="63"/>
    </row>
    <row r="125" spans="1:11" ht="76.5" hidden="1" outlineLevel="1">
      <c r="A125" s="56" t="s">
        <v>253</v>
      </c>
      <c r="B125" s="65" t="s">
        <v>420</v>
      </c>
      <c r="C125" s="56"/>
      <c r="D125" s="56">
        <v>100</v>
      </c>
      <c r="E125" s="56">
        <v>100</v>
      </c>
      <c r="F125" s="56"/>
      <c r="G125" s="56"/>
      <c r="H125" s="56">
        <v>0</v>
      </c>
      <c r="I125" s="56"/>
      <c r="J125" s="56">
        <v>0</v>
      </c>
      <c r="K125" s="63">
        <f>H125/E125*100</f>
        <v>0</v>
      </c>
    </row>
    <row r="126" spans="1:11" ht="15" hidden="1" outlineLevel="1">
      <c r="A126" s="211" t="s">
        <v>37</v>
      </c>
      <c r="B126" s="212"/>
      <c r="C126" s="212"/>
      <c r="D126" s="212"/>
      <c r="E126" s="212"/>
      <c r="F126" s="212"/>
      <c r="G126" s="212"/>
      <c r="H126" s="212"/>
      <c r="I126" s="212"/>
      <c r="J126" s="212"/>
      <c r="K126" s="213"/>
    </row>
    <row r="127" spans="1:11" ht="76.5" hidden="1" outlineLevel="1">
      <c r="A127" s="56" t="s">
        <v>253</v>
      </c>
      <c r="B127" s="77" t="str">
        <f>B26</f>
        <v>Проведення робіт по обстеженню раніше існуючих шахт ліфтів з метою встановлення можливості подальшої експлуатації</v>
      </c>
      <c r="C127" s="56">
        <v>30000</v>
      </c>
      <c r="D127" s="56" t="s">
        <v>253</v>
      </c>
      <c r="E127" s="56">
        <f>C127</f>
        <v>30000</v>
      </c>
      <c r="F127" s="56"/>
      <c r="G127" s="56" t="s">
        <v>253</v>
      </c>
      <c r="H127" s="56"/>
      <c r="I127" s="76"/>
      <c r="J127" s="63"/>
      <c r="K127" s="63"/>
    </row>
    <row r="128" spans="1:11" ht="15" hidden="1" outlineLevel="1">
      <c r="A128" s="222" t="s">
        <v>576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4"/>
    </row>
    <row r="129" spans="1:11" ht="15" hidden="1" outlineLevel="1">
      <c r="A129" s="56" t="s">
        <v>251</v>
      </c>
      <c r="B129" s="77" t="s">
        <v>285</v>
      </c>
      <c r="C129" s="56" t="s">
        <v>253</v>
      </c>
      <c r="D129" s="56" t="s">
        <v>253</v>
      </c>
      <c r="E129" s="56" t="s">
        <v>253</v>
      </c>
      <c r="F129" s="56" t="s">
        <v>253</v>
      </c>
      <c r="G129" s="56" t="s">
        <v>253</v>
      </c>
      <c r="H129" s="56" t="s">
        <v>253</v>
      </c>
      <c r="I129" s="56" t="s">
        <v>253</v>
      </c>
      <c r="J129" s="56" t="s">
        <v>253</v>
      </c>
      <c r="K129" s="56" t="s">
        <v>253</v>
      </c>
    </row>
    <row r="130" spans="1:11" ht="89.25" hidden="1" outlineLevel="1">
      <c r="A130" s="56" t="s">
        <v>253</v>
      </c>
      <c r="B130" s="65" t="s">
        <v>422</v>
      </c>
      <c r="C130" s="56">
        <v>30000</v>
      </c>
      <c r="D130" s="56"/>
      <c r="E130" s="56">
        <f>C130</f>
        <v>30000</v>
      </c>
      <c r="F130" s="56"/>
      <c r="G130" s="56"/>
      <c r="H130" s="56"/>
      <c r="I130" s="63"/>
      <c r="J130" s="63"/>
      <c r="K130" s="63"/>
    </row>
    <row r="131" spans="1:11" ht="63.75" hidden="1" outlineLevel="1">
      <c r="A131" s="56"/>
      <c r="B131" s="65" t="s">
        <v>36</v>
      </c>
      <c r="C131" s="56">
        <v>1</v>
      </c>
      <c r="D131" s="56"/>
      <c r="E131" s="56">
        <f>C131</f>
        <v>1</v>
      </c>
      <c r="F131" s="56"/>
      <c r="G131" s="56"/>
      <c r="H131" s="56"/>
      <c r="I131" s="63"/>
      <c r="J131" s="63"/>
      <c r="K131" s="63"/>
    </row>
    <row r="132" spans="1:11" ht="15" hidden="1" outlineLevel="1">
      <c r="A132" s="56" t="s">
        <v>267</v>
      </c>
      <c r="B132" s="77" t="s">
        <v>287</v>
      </c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63.75" hidden="1" outlineLevel="1">
      <c r="A133" s="56" t="s">
        <v>253</v>
      </c>
      <c r="B133" s="65" t="s">
        <v>423</v>
      </c>
      <c r="C133" s="56">
        <v>1</v>
      </c>
      <c r="D133" s="56"/>
      <c r="E133" s="56">
        <f>C133</f>
        <v>1</v>
      </c>
      <c r="F133" s="56"/>
      <c r="G133" s="56"/>
      <c r="H133" s="56"/>
      <c r="I133" s="63"/>
      <c r="J133" s="63"/>
      <c r="K133" s="63"/>
    </row>
    <row r="134" spans="1:11" ht="15" hidden="1" outlineLevel="1">
      <c r="A134" s="56" t="s">
        <v>278</v>
      </c>
      <c r="B134" s="77" t="s">
        <v>288</v>
      </c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25.5" hidden="1" outlineLevel="1">
      <c r="A135" s="56" t="s">
        <v>253</v>
      </c>
      <c r="B135" s="65" t="s">
        <v>424</v>
      </c>
      <c r="C135" s="56">
        <v>30000</v>
      </c>
      <c r="D135" s="56"/>
      <c r="E135" s="56">
        <f>C135</f>
        <v>30000</v>
      </c>
      <c r="F135" s="56"/>
      <c r="G135" s="56"/>
      <c r="H135" s="56"/>
      <c r="I135" s="63"/>
      <c r="J135" s="63"/>
      <c r="K135" s="63"/>
    </row>
    <row r="136" spans="1:11" ht="15" hidden="1" outlineLevel="1">
      <c r="A136" s="56" t="s">
        <v>174</v>
      </c>
      <c r="B136" s="77" t="s">
        <v>175</v>
      </c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38.25" hidden="1" outlineLevel="1">
      <c r="A137" s="56" t="s">
        <v>253</v>
      </c>
      <c r="B137" s="65" t="s">
        <v>425</v>
      </c>
      <c r="C137" s="56">
        <v>100</v>
      </c>
      <c r="D137" s="56"/>
      <c r="E137" s="56">
        <f>C137</f>
        <v>100</v>
      </c>
      <c r="F137" s="56"/>
      <c r="G137" s="56"/>
      <c r="H137" s="56"/>
      <c r="I137" s="56"/>
      <c r="J137" s="56"/>
      <c r="K137" s="56"/>
    </row>
    <row r="138" spans="1:11" ht="15" hidden="1" outlineLevel="1">
      <c r="A138" s="211" t="s">
        <v>577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3"/>
    </row>
    <row r="139" spans="1:11" ht="9.75" customHeight="1" collapsed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5.75">
      <c r="A140" s="198" t="s">
        <v>297</v>
      </c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</row>
    <row r="141" spans="1:11" ht="72" hidden="1" outlineLevel="1">
      <c r="A141" s="19" t="s">
        <v>298</v>
      </c>
      <c r="B141" s="19" t="s">
        <v>299</v>
      </c>
      <c r="C141" s="19" t="s">
        <v>300</v>
      </c>
      <c r="D141" s="19" t="s">
        <v>301</v>
      </c>
      <c r="E141" s="19" t="s">
        <v>302</v>
      </c>
      <c r="F141" s="19" t="s">
        <v>303</v>
      </c>
      <c r="G141" s="19" t="s">
        <v>304</v>
      </c>
      <c r="H141" s="19" t="s">
        <v>305</v>
      </c>
      <c r="I141" s="16"/>
      <c r="J141" s="16"/>
      <c r="K141" s="16"/>
    </row>
    <row r="142" spans="1:11" ht="15" hidden="1" outlineLevel="1">
      <c r="A142" s="19">
        <v>1</v>
      </c>
      <c r="B142" s="19">
        <v>2</v>
      </c>
      <c r="C142" s="19">
        <v>3</v>
      </c>
      <c r="D142" s="19">
        <v>4</v>
      </c>
      <c r="E142" s="19">
        <v>5</v>
      </c>
      <c r="F142" s="19" t="s">
        <v>306</v>
      </c>
      <c r="G142" s="19">
        <v>7</v>
      </c>
      <c r="H142" s="19" t="s">
        <v>307</v>
      </c>
      <c r="I142" s="16"/>
      <c r="J142" s="16"/>
      <c r="K142" s="16"/>
    </row>
    <row r="143" spans="1:11" ht="15" hidden="1" outlineLevel="1">
      <c r="A143" s="188" t="s">
        <v>308</v>
      </c>
      <c r="B143" s="20" t="s">
        <v>309</v>
      </c>
      <c r="C143" s="188" t="s">
        <v>311</v>
      </c>
      <c r="D143" s="182"/>
      <c r="E143" s="182"/>
      <c r="F143" s="182"/>
      <c r="G143" s="188" t="s">
        <v>311</v>
      </c>
      <c r="H143" s="188" t="s">
        <v>311</v>
      </c>
      <c r="I143" s="16"/>
      <c r="J143" s="16"/>
      <c r="K143" s="16"/>
    </row>
    <row r="144" spans="1:11" ht="15" hidden="1" outlineLevel="1">
      <c r="A144" s="189"/>
      <c r="B144" s="21" t="s">
        <v>310</v>
      </c>
      <c r="C144" s="189"/>
      <c r="D144" s="183"/>
      <c r="E144" s="183"/>
      <c r="F144" s="183"/>
      <c r="G144" s="189"/>
      <c r="H144" s="189"/>
      <c r="I144" s="16"/>
      <c r="J144" s="16"/>
      <c r="K144" s="16"/>
    </row>
    <row r="145" spans="1:11" ht="24" hidden="1" outlineLevel="1">
      <c r="A145" s="19"/>
      <c r="B145" s="22" t="s">
        <v>312</v>
      </c>
      <c r="C145" s="19" t="s">
        <v>311</v>
      </c>
      <c r="D145" s="22"/>
      <c r="E145" s="22"/>
      <c r="F145" s="22"/>
      <c r="G145" s="19" t="s">
        <v>311</v>
      </c>
      <c r="H145" s="19" t="s">
        <v>311</v>
      </c>
      <c r="I145" s="16"/>
      <c r="J145" s="16"/>
      <c r="K145" s="16"/>
    </row>
    <row r="146" spans="1:11" ht="48" hidden="1" outlineLevel="1">
      <c r="A146" s="19"/>
      <c r="B146" s="22" t="s">
        <v>313</v>
      </c>
      <c r="C146" s="19" t="s">
        <v>311</v>
      </c>
      <c r="D146" s="22"/>
      <c r="E146" s="22"/>
      <c r="F146" s="22"/>
      <c r="G146" s="19" t="s">
        <v>311</v>
      </c>
      <c r="H146" s="19" t="s">
        <v>311</v>
      </c>
      <c r="I146" s="16"/>
      <c r="J146" s="16"/>
      <c r="K146" s="16"/>
    </row>
    <row r="147" spans="1:11" ht="15" hidden="1" outlineLevel="1">
      <c r="A147" s="19"/>
      <c r="B147" s="22" t="s">
        <v>314</v>
      </c>
      <c r="C147" s="19" t="s">
        <v>311</v>
      </c>
      <c r="D147" s="22"/>
      <c r="E147" s="22"/>
      <c r="F147" s="22"/>
      <c r="G147" s="19" t="s">
        <v>311</v>
      </c>
      <c r="H147" s="19" t="s">
        <v>311</v>
      </c>
      <c r="I147" s="16"/>
      <c r="J147" s="16"/>
      <c r="K147" s="16"/>
    </row>
    <row r="148" spans="1:11" ht="15" hidden="1" outlineLevel="1">
      <c r="A148" s="19"/>
      <c r="B148" s="22" t="s">
        <v>315</v>
      </c>
      <c r="C148" s="19" t="s">
        <v>311</v>
      </c>
      <c r="D148" s="22"/>
      <c r="E148" s="22"/>
      <c r="F148" s="22"/>
      <c r="G148" s="19" t="s">
        <v>311</v>
      </c>
      <c r="H148" s="19" t="s">
        <v>311</v>
      </c>
      <c r="I148" s="16"/>
      <c r="J148" s="16"/>
      <c r="K148" s="16"/>
    </row>
    <row r="149" spans="1:11" ht="15" hidden="1" outlineLevel="1">
      <c r="A149" s="185" t="s">
        <v>316</v>
      </c>
      <c r="B149" s="186"/>
      <c r="C149" s="186"/>
      <c r="D149" s="186"/>
      <c r="E149" s="186"/>
      <c r="F149" s="186"/>
      <c r="G149" s="186"/>
      <c r="H149" s="187"/>
      <c r="I149" s="16"/>
      <c r="J149" s="16"/>
      <c r="K149" s="16"/>
    </row>
    <row r="150" spans="1:11" ht="15" hidden="1" outlineLevel="1">
      <c r="A150" s="188" t="s">
        <v>317</v>
      </c>
      <c r="B150" s="20" t="s">
        <v>318</v>
      </c>
      <c r="C150" s="188" t="s">
        <v>311</v>
      </c>
      <c r="D150" s="182"/>
      <c r="E150" s="182"/>
      <c r="F150" s="182"/>
      <c r="G150" s="188" t="s">
        <v>311</v>
      </c>
      <c r="H150" s="188" t="s">
        <v>311</v>
      </c>
      <c r="I150" s="16"/>
      <c r="J150" s="16"/>
      <c r="K150" s="16"/>
    </row>
    <row r="151" spans="1:11" ht="15" hidden="1" outlineLevel="1">
      <c r="A151" s="189"/>
      <c r="B151" s="21" t="s">
        <v>310</v>
      </c>
      <c r="C151" s="189"/>
      <c r="D151" s="183"/>
      <c r="E151" s="183"/>
      <c r="F151" s="183"/>
      <c r="G151" s="189"/>
      <c r="H151" s="189"/>
      <c r="I151" s="16"/>
      <c r="J151" s="16"/>
      <c r="K151" s="16"/>
    </row>
    <row r="152" spans="1:11" ht="15" hidden="1" outlineLevel="1">
      <c r="A152" s="185" t="s">
        <v>491</v>
      </c>
      <c r="B152" s="186"/>
      <c r="C152" s="186"/>
      <c r="D152" s="186"/>
      <c r="E152" s="186"/>
      <c r="F152" s="186"/>
      <c r="G152" s="186"/>
      <c r="H152" s="187"/>
      <c r="I152" s="16"/>
      <c r="J152" s="16"/>
      <c r="K152" s="16"/>
    </row>
    <row r="153" spans="1:11" ht="15" hidden="1" outlineLevel="1">
      <c r="A153" s="185" t="s">
        <v>492</v>
      </c>
      <c r="B153" s="186"/>
      <c r="C153" s="186"/>
      <c r="D153" s="186"/>
      <c r="E153" s="186"/>
      <c r="F153" s="186"/>
      <c r="G153" s="186"/>
      <c r="H153" s="187"/>
      <c r="I153" s="16"/>
      <c r="J153" s="16"/>
      <c r="K153" s="16"/>
    </row>
    <row r="154" spans="1:11" ht="24" hidden="1" outlineLevel="1">
      <c r="A154" s="23">
        <v>1</v>
      </c>
      <c r="B154" s="24" t="s">
        <v>493</v>
      </c>
      <c r="C154" s="22"/>
      <c r="D154" s="22"/>
      <c r="E154" s="22"/>
      <c r="F154" s="22"/>
      <c r="G154" s="22"/>
      <c r="H154" s="22"/>
      <c r="I154" s="16"/>
      <c r="J154" s="16"/>
      <c r="K154" s="16"/>
    </row>
    <row r="155" spans="1:11" ht="24" hidden="1" outlineLevel="1">
      <c r="A155" s="19"/>
      <c r="B155" s="25" t="s">
        <v>494</v>
      </c>
      <c r="C155" s="22"/>
      <c r="D155" s="22"/>
      <c r="E155" s="22"/>
      <c r="F155" s="22"/>
      <c r="G155" s="22"/>
      <c r="H155" s="22"/>
      <c r="I155" s="16"/>
      <c r="J155" s="16"/>
      <c r="K155" s="16"/>
    </row>
    <row r="156" spans="1:11" ht="15" hidden="1" outlineLevel="1">
      <c r="A156" s="185" t="s">
        <v>495</v>
      </c>
      <c r="B156" s="186"/>
      <c r="C156" s="186"/>
      <c r="D156" s="186"/>
      <c r="E156" s="186"/>
      <c r="F156" s="186"/>
      <c r="G156" s="186"/>
      <c r="H156" s="187"/>
      <c r="I156" s="16"/>
      <c r="J156" s="16"/>
      <c r="K156" s="16"/>
    </row>
    <row r="157" spans="1:11" ht="24" hidden="1" outlineLevel="1">
      <c r="A157" s="19"/>
      <c r="B157" s="22" t="s">
        <v>496</v>
      </c>
      <c r="C157" s="22"/>
      <c r="D157" s="22"/>
      <c r="E157" s="22"/>
      <c r="F157" s="22"/>
      <c r="G157" s="22"/>
      <c r="H157" s="22"/>
      <c r="I157" s="16"/>
      <c r="J157" s="16"/>
      <c r="K157" s="16"/>
    </row>
    <row r="158" spans="1:11" ht="24" hidden="1" outlineLevel="1">
      <c r="A158" s="19"/>
      <c r="B158" s="22" t="s">
        <v>497</v>
      </c>
      <c r="C158" s="22"/>
      <c r="D158" s="22"/>
      <c r="E158" s="22"/>
      <c r="F158" s="22"/>
      <c r="G158" s="22"/>
      <c r="H158" s="22"/>
      <c r="I158" s="16"/>
      <c r="J158" s="16"/>
      <c r="K158" s="16"/>
    </row>
    <row r="159" spans="1:11" ht="15" hidden="1" outlineLevel="1">
      <c r="A159" s="19"/>
      <c r="B159" s="22" t="s">
        <v>498</v>
      </c>
      <c r="C159" s="22"/>
      <c r="D159" s="22"/>
      <c r="E159" s="22"/>
      <c r="F159" s="22"/>
      <c r="G159" s="22"/>
      <c r="H159" s="22"/>
      <c r="I159" s="16"/>
      <c r="J159" s="16"/>
      <c r="K159" s="16"/>
    </row>
    <row r="160" spans="1:11" ht="24" hidden="1" outlineLevel="1">
      <c r="A160" s="19"/>
      <c r="B160" s="25" t="s">
        <v>606</v>
      </c>
      <c r="C160" s="22"/>
      <c r="D160" s="22"/>
      <c r="E160" s="22"/>
      <c r="F160" s="22"/>
      <c r="G160" s="22"/>
      <c r="H160" s="22"/>
      <c r="I160" s="16"/>
      <c r="J160" s="16"/>
      <c r="K160" s="16"/>
    </row>
    <row r="161" spans="1:11" ht="15" hidden="1" outlineLevel="1">
      <c r="A161" s="185" t="s">
        <v>157</v>
      </c>
      <c r="B161" s="186"/>
      <c r="C161" s="186"/>
      <c r="D161" s="186"/>
      <c r="E161" s="186"/>
      <c r="F161" s="186"/>
      <c r="G161" s="186"/>
      <c r="H161" s="187"/>
      <c r="I161" s="16"/>
      <c r="J161" s="16"/>
      <c r="K161" s="16"/>
    </row>
    <row r="162" spans="1:11" ht="24" hidden="1" outlineLevel="1">
      <c r="A162" s="19"/>
      <c r="B162" s="22" t="s">
        <v>496</v>
      </c>
      <c r="C162" s="22"/>
      <c r="D162" s="22"/>
      <c r="E162" s="22"/>
      <c r="F162" s="22"/>
      <c r="G162" s="22"/>
      <c r="H162" s="22"/>
      <c r="I162" s="16"/>
      <c r="J162" s="16"/>
      <c r="K162" s="16"/>
    </row>
    <row r="163" spans="1:11" ht="24" hidden="1" outlineLevel="1">
      <c r="A163" s="19"/>
      <c r="B163" s="22" t="s">
        <v>497</v>
      </c>
      <c r="C163" s="22"/>
      <c r="D163" s="22"/>
      <c r="E163" s="22"/>
      <c r="F163" s="22"/>
      <c r="G163" s="22"/>
      <c r="H163" s="22"/>
      <c r="I163" s="16"/>
      <c r="J163" s="16"/>
      <c r="K163" s="16"/>
    </row>
    <row r="164" spans="1:11" ht="15" hidden="1" outlineLevel="1">
      <c r="A164" s="19"/>
      <c r="B164" s="22" t="s">
        <v>498</v>
      </c>
      <c r="C164" s="22"/>
      <c r="D164" s="22"/>
      <c r="E164" s="22"/>
      <c r="F164" s="22"/>
      <c r="G164" s="22"/>
      <c r="H164" s="22"/>
      <c r="I164" s="16"/>
      <c r="J164" s="16"/>
      <c r="K164" s="16"/>
    </row>
    <row r="165" spans="1:11" ht="36" hidden="1" outlineLevel="1">
      <c r="A165" s="23">
        <v>43498</v>
      </c>
      <c r="B165" s="24" t="s">
        <v>158</v>
      </c>
      <c r="C165" s="19" t="s">
        <v>311</v>
      </c>
      <c r="D165" s="19"/>
      <c r="E165" s="19"/>
      <c r="F165" s="19"/>
      <c r="G165" s="19" t="s">
        <v>311</v>
      </c>
      <c r="H165" s="19" t="s">
        <v>311</v>
      </c>
      <c r="I165" s="16"/>
      <c r="J165" s="16"/>
      <c r="K165" s="16"/>
    </row>
    <row r="166" ht="6" customHeight="1" collapsed="1">
      <c r="A166" s="9"/>
    </row>
    <row r="167" spans="1:11" ht="15.75">
      <c r="A167" s="173" t="s">
        <v>159</v>
      </c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</row>
    <row r="168" spans="1:11" ht="15.75" hidden="1" outlineLevel="1">
      <c r="A168" s="193" t="s">
        <v>160</v>
      </c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</row>
    <row r="169" ht="7.5" customHeight="1" collapsed="1">
      <c r="A169" s="2"/>
    </row>
    <row r="170" spans="1:11" ht="15.75">
      <c r="A170" s="173" t="s">
        <v>374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ht="15">
      <c r="A171" s="2"/>
    </row>
    <row r="172" spans="1:11" ht="50.25" customHeight="1">
      <c r="A172" s="173" t="s">
        <v>517</v>
      </c>
      <c r="B172" s="173"/>
      <c r="C172" s="196" t="s">
        <v>516</v>
      </c>
      <c r="D172" s="196"/>
      <c r="E172" s="196"/>
      <c r="F172" s="196"/>
      <c r="G172" s="196"/>
      <c r="H172" s="196"/>
      <c r="I172" s="196"/>
      <c r="J172" s="196"/>
      <c r="K172" s="196"/>
    </row>
    <row r="173" spans="1:11" ht="6" customHeight="1">
      <c r="A173" s="175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  <row r="174" spans="1:11" ht="32.25" customHeight="1">
      <c r="A174" s="174" t="s">
        <v>380</v>
      </c>
      <c r="B174" s="174"/>
      <c r="C174" s="175" t="s">
        <v>152</v>
      </c>
      <c r="D174" s="175"/>
      <c r="E174" s="175"/>
      <c r="F174" s="175"/>
      <c r="G174" s="175"/>
      <c r="H174" s="175"/>
      <c r="I174" s="175"/>
      <c r="J174" s="175"/>
      <c r="K174" s="175"/>
    </row>
    <row r="175" spans="1:11" ht="6" customHeight="1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31.5" customHeight="1">
      <c r="A176" s="174" t="s">
        <v>381</v>
      </c>
      <c r="B176" s="174"/>
      <c r="C176" s="175" t="s">
        <v>153</v>
      </c>
      <c r="D176" s="175"/>
      <c r="E176" s="175"/>
      <c r="F176" s="175"/>
      <c r="G176" s="175"/>
      <c r="H176" s="175"/>
      <c r="I176" s="175"/>
      <c r="J176" s="175"/>
      <c r="K176" s="175"/>
    </row>
    <row r="177" spans="1:11" ht="5.25" customHeight="1">
      <c r="A177" s="11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</row>
    <row r="178" spans="1:11" ht="42" customHeight="1">
      <c r="A178" s="174" t="s">
        <v>180</v>
      </c>
      <c r="B178" s="174"/>
      <c r="C178" s="175" t="s">
        <v>426</v>
      </c>
      <c r="D178" s="175"/>
      <c r="E178" s="175"/>
      <c r="F178" s="175"/>
      <c r="G178" s="175"/>
      <c r="H178" s="175"/>
      <c r="I178" s="175"/>
      <c r="J178" s="175"/>
      <c r="K178" s="175"/>
    </row>
    <row r="179" spans="1:11" ht="6" customHeight="1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</row>
    <row r="180" spans="1:11" ht="15.75">
      <c r="A180" s="13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45.75" customHeight="1">
      <c r="A181" s="257" t="str">
        <f>'1213242'!A157</f>
        <v>Начальник відділу планування та економічного аналізу</v>
      </c>
      <c r="B181" s="257"/>
      <c r="C181" s="197" t="s">
        <v>385</v>
      </c>
      <c r="D181" s="197"/>
      <c r="E181" s="197"/>
      <c r="F181" s="197"/>
      <c r="G181" s="57"/>
      <c r="H181" s="57"/>
      <c r="I181" s="195" t="str">
        <f>'1216013'!I210:K210</f>
        <v>Олена ЄРЬОМЕНКО</v>
      </c>
      <c r="J181" s="195"/>
      <c r="K181" s="195"/>
    </row>
    <row r="182" spans="1:11" ht="15.75" customHeight="1">
      <c r="A182" s="1"/>
      <c r="B182" s="35"/>
      <c r="C182" s="194" t="s">
        <v>386</v>
      </c>
      <c r="D182" s="194"/>
      <c r="E182" s="194"/>
      <c r="F182" s="194"/>
      <c r="G182" s="1"/>
      <c r="H182" s="1"/>
      <c r="I182" s="1"/>
      <c r="J182" s="171" t="s">
        <v>387</v>
      </c>
      <c r="K182" s="170"/>
    </row>
  </sheetData>
  <sheetProtection/>
  <mergeCells count="103">
    <mergeCell ref="A6:K6"/>
    <mergeCell ref="F17:H17"/>
    <mergeCell ref="I17:K17"/>
    <mergeCell ref="A9:K9"/>
    <mergeCell ref="A7:K7"/>
    <mergeCell ref="A8:K8"/>
    <mergeCell ref="I1:K1"/>
    <mergeCell ref="I2:K2"/>
    <mergeCell ref="A3:K3"/>
    <mergeCell ref="A4:K4"/>
    <mergeCell ref="A5:K5"/>
    <mergeCell ref="A10:K10"/>
    <mergeCell ref="A13:K13"/>
    <mergeCell ref="A14:K14"/>
    <mergeCell ref="A11:K11"/>
    <mergeCell ref="A12:K12"/>
    <mergeCell ref="A36:E36"/>
    <mergeCell ref="A15:K15"/>
    <mergeCell ref="A17:A18"/>
    <mergeCell ref="B17:B18"/>
    <mergeCell ref="C17:E17"/>
    <mergeCell ref="A43:E43"/>
    <mergeCell ref="A48:E48"/>
    <mergeCell ref="A30:K30"/>
    <mergeCell ref="A20:K20"/>
    <mergeCell ref="A25:K25"/>
    <mergeCell ref="A29:K29"/>
    <mergeCell ref="A23:K23"/>
    <mergeCell ref="A27:K27"/>
    <mergeCell ref="A50:K50"/>
    <mergeCell ref="A54:K54"/>
    <mergeCell ref="A58:K58"/>
    <mergeCell ref="A61:K61"/>
    <mergeCell ref="A51:K51"/>
    <mergeCell ref="A52:A53"/>
    <mergeCell ref="B52:B53"/>
    <mergeCell ref="C52:E52"/>
    <mergeCell ref="F52:H52"/>
    <mergeCell ref="I52:K52"/>
    <mergeCell ref="A68:K68"/>
    <mergeCell ref="A84:K84"/>
    <mergeCell ref="A86:K86"/>
    <mergeCell ref="A69:K69"/>
    <mergeCell ref="A73:K73"/>
    <mergeCell ref="A76:K76"/>
    <mergeCell ref="A79:K79"/>
    <mergeCell ref="A83:K83"/>
    <mergeCell ref="D143:D144"/>
    <mergeCell ref="E143:E144"/>
    <mergeCell ref="H150:H151"/>
    <mergeCell ref="A64:K64"/>
    <mergeCell ref="A67:K67"/>
    <mergeCell ref="I87:K87"/>
    <mergeCell ref="I88:K88"/>
    <mergeCell ref="A82:K82"/>
    <mergeCell ref="A116:K116"/>
    <mergeCell ref="A126:K126"/>
    <mergeCell ref="A161:H161"/>
    <mergeCell ref="A152:H152"/>
    <mergeCell ref="G150:G151"/>
    <mergeCell ref="F143:F144"/>
    <mergeCell ref="A150:A151"/>
    <mergeCell ref="C150:C151"/>
    <mergeCell ref="F150:F151"/>
    <mergeCell ref="D150:D151"/>
    <mergeCell ref="E150:E151"/>
    <mergeCell ref="A143:A144"/>
    <mergeCell ref="A153:H153"/>
    <mergeCell ref="A156:H156"/>
    <mergeCell ref="A91:K91"/>
    <mergeCell ref="A94:K94"/>
    <mergeCell ref="A103:K103"/>
    <mergeCell ref="A140:K140"/>
    <mergeCell ref="A149:H149"/>
    <mergeCell ref="G143:G144"/>
    <mergeCell ref="H143:H144"/>
    <mergeCell ref="C143:C144"/>
    <mergeCell ref="A176:B176"/>
    <mergeCell ref="C176:K176"/>
    <mergeCell ref="A167:K167"/>
    <mergeCell ref="A172:B172"/>
    <mergeCell ref="C172:K172"/>
    <mergeCell ref="A168:K168"/>
    <mergeCell ref="A170:K170"/>
    <mergeCell ref="A173:K173"/>
    <mergeCell ref="A174:B174"/>
    <mergeCell ref="C174:K174"/>
    <mergeCell ref="C182:F182"/>
    <mergeCell ref="B177:K177"/>
    <mergeCell ref="A178:B178"/>
    <mergeCell ref="C178:K178"/>
    <mergeCell ref="A179:K179"/>
    <mergeCell ref="C181:F181"/>
    <mergeCell ref="I181:K181"/>
    <mergeCell ref="A181:B181"/>
    <mergeCell ref="A87:A89"/>
    <mergeCell ref="A128:K128"/>
    <mergeCell ref="A138:K138"/>
    <mergeCell ref="A105:K105"/>
    <mergeCell ref="A114:K114"/>
    <mergeCell ref="B87:B89"/>
    <mergeCell ref="C87:E88"/>
    <mergeCell ref="F87:H88"/>
  </mergeCells>
  <printOptions/>
  <pageMargins left="0.7480314960629921" right="0.35433070866141736" top="0.3937007874015748" bottom="0.3937007874015748" header="0.5118110236220472" footer="0.5118110236220472"/>
  <pageSetup fitToHeight="1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276"/>
  <sheetViews>
    <sheetView zoomScalePageLayoutView="0" workbookViewId="0" topLeftCell="A25">
      <selection activeCell="B49" sqref="B49"/>
    </sheetView>
  </sheetViews>
  <sheetFormatPr defaultColWidth="9.140625" defaultRowHeight="15" outlineLevelRow="1"/>
  <cols>
    <col min="2" max="2" width="23.28125" style="0" customWidth="1"/>
    <col min="4" max="4" width="13.421875" style="0" customWidth="1"/>
    <col min="7" max="7" width="11.7109375" style="0" customWidth="1"/>
    <col min="9" max="9" width="10.00390625" style="0" bestFit="1" customWidth="1"/>
    <col min="10" max="10" width="11.42187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0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1.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31.5" customHeight="1">
      <c r="A8" s="173" t="s">
        <v>355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519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15.75" customHeight="1">
      <c r="A13" s="261" t="s">
        <v>427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49990</v>
      </c>
      <c r="D19" s="4">
        <v>1121700</v>
      </c>
      <c r="E19" s="4">
        <f>C19+D19</f>
        <v>1171690</v>
      </c>
      <c r="F19" s="4">
        <v>49990</v>
      </c>
      <c r="G19" s="4">
        <v>1121700</v>
      </c>
      <c r="H19" s="4">
        <f>F19+G19</f>
        <v>1171690</v>
      </c>
      <c r="I19" s="4">
        <f>F19-C19</f>
        <v>0</v>
      </c>
      <c r="J19" s="6">
        <f>G19-D19</f>
        <v>0</v>
      </c>
      <c r="K19" s="6">
        <f>I19+J19</f>
        <v>0</v>
      </c>
    </row>
    <row r="20" spans="1:11" ht="15">
      <c r="A20" s="178" t="s">
        <v>372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81.75" customHeight="1" hidden="1" outlineLevel="1">
      <c r="A22" s="26" t="s">
        <v>164</v>
      </c>
      <c r="B22" s="5" t="s">
        <v>429</v>
      </c>
      <c r="C22" s="4"/>
      <c r="D22" s="4">
        <v>0</v>
      </c>
      <c r="E22" s="4">
        <f>C22+D22</f>
        <v>0</v>
      </c>
      <c r="F22" s="4"/>
      <c r="G22" s="4">
        <v>0</v>
      </c>
      <c r="H22" s="4">
        <f>F22+G22</f>
        <v>0</v>
      </c>
      <c r="I22" s="4">
        <f>F22-C22</f>
        <v>0</v>
      </c>
      <c r="J22" s="4">
        <f>G22-D22</f>
        <v>0</v>
      </c>
      <c r="K22" s="4">
        <f>I22+J22</f>
        <v>0</v>
      </c>
    </row>
    <row r="23" spans="1:11" ht="15" hidden="1" outlineLevel="1">
      <c r="A23" s="178" t="s">
        <v>567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</row>
    <row r="24" spans="1:11" ht="76.5" collapsed="1">
      <c r="A24" s="26" t="s">
        <v>164</v>
      </c>
      <c r="B24" s="5" t="s">
        <v>356</v>
      </c>
      <c r="C24" s="4">
        <v>49990</v>
      </c>
      <c r="D24" s="4">
        <v>0</v>
      </c>
      <c r="E24" s="4">
        <f>C24+D24</f>
        <v>49990</v>
      </c>
      <c r="F24" s="4">
        <v>49990</v>
      </c>
      <c r="G24" s="4">
        <v>0</v>
      </c>
      <c r="H24" s="4">
        <f>F24+G24</f>
        <v>49990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15">
      <c r="A25" s="178" t="s">
        <v>372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80"/>
    </row>
    <row r="26" spans="1:11" ht="76.5" hidden="1" outlineLevel="1">
      <c r="A26" s="26" t="s">
        <v>409</v>
      </c>
      <c r="B26" s="5" t="s">
        <v>205</v>
      </c>
      <c r="C26" s="4"/>
      <c r="D26" s="4">
        <v>0</v>
      </c>
      <c r="E26" s="4">
        <f>C26+D26</f>
        <v>0</v>
      </c>
      <c r="F26" s="4"/>
      <c r="G26" s="4">
        <v>0</v>
      </c>
      <c r="H26" s="4">
        <f>F26+G26</f>
        <v>0</v>
      </c>
      <c r="I26" s="4">
        <f>F26-C26</f>
        <v>0</v>
      </c>
      <c r="J26" s="4">
        <f>G26-D26</f>
        <v>0</v>
      </c>
      <c r="K26" s="4">
        <f>I26+J26</f>
        <v>0</v>
      </c>
    </row>
    <row r="27" spans="1:11" ht="15" hidden="1" outlineLevel="1">
      <c r="A27" s="178" t="s">
        <v>372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0"/>
    </row>
    <row r="28" spans="1:11" ht="38.25" hidden="1" outlineLevel="1">
      <c r="A28" s="26" t="s">
        <v>500</v>
      </c>
      <c r="B28" s="31" t="s">
        <v>430</v>
      </c>
      <c r="C28" s="4">
        <v>0</v>
      </c>
      <c r="D28" s="4"/>
      <c r="E28" s="4">
        <f>C28+D28</f>
        <v>0</v>
      </c>
      <c r="F28" s="4">
        <v>0</v>
      </c>
      <c r="G28" s="4">
        <v>2238751</v>
      </c>
      <c r="H28" s="4"/>
      <c r="I28" s="4">
        <f>F28-C28</f>
        <v>0</v>
      </c>
      <c r="J28" s="4">
        <f>G28-D28</f>
        <v>2238751</v>
      </c>
      <c r="K28" s="4">
        <f>I28+J28</f>
        <v>2238751</v>
      </c>
    </row>
    <row r="29" spans="1:11" ht="29.25" customHeight="1" hidden="1" outlineLevel="1">
      <c r="A29" s="178" t="s">
        <v>206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0"/>
    </row>
    <row r="30" spans="1:11" ht="38.25" collapsed="1">
      <c r="A30" s="26" t="s">
        <v>165</v>
      </c>
      <c r="B30" s="31" t="s">
        <v>459</v>
      </c>
      <c r="C30" s="4">
        <v>0</v>
      </c>
      <c r="D30" s="4">
        <v>1121700</v>
      </c>
      <c r="E30" s="4">
        <f>C30+D30</f>
        <v>1121700</v>
      </c>
      <c r="F30" s="4">
        <v>0</v>
      </c>
      <c r="G30" s="4">
        <v>1121700</v>
      </c>
      <c r="H30" s="4">
        <f>F30+G30</f>
        <v>1121700</v>
      </c>
      <c r="I30" s="4">
        <f>F30-C30</f>
        <v>0</v>
      </c>
      <c r="J30" s="4">
        <f>G30-D30</f>
        <v>0</v>
      </c>
      <c r="K30" s="4">
        <f>I30+J30</f>
        <v>0</v>
      </c>
    </row>
    <row r="31" spans="1:11" ht="15" customHeight="1">
      <c r="A31" s="178" t="s">
        <v>372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80"/>
    </row>
    <row r="32" spans="1:11" ht="15.75">
      <c r="A32" s="173" t="s">
        <v>257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  <row r="33" spans="1:11" ht="15.75" outlineLevel="1">
      <c r="A33" s="237" t="s">
        <v>146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 ht="38.25" outlineLevel="1">
      <c r="A34" s="56" t="s">
        <v>243</v>
      </c>
      <c r="B34" s="56" t="s">
        <v>244</v>
      </c>
      <c r="C34" s="56" t="s">
        <v>245</v>
      </c>
      <c r="D34" s="56" t="s">
        <v>246</v>
      </c>
      <c r="E34" s="56" t="s">
        <v>247</v>
      </c>
      <c r="F34" s="59"/>
      <c r="G34" s="59"/>
      <c r="H34" s="59"/>
      <c r="I34" s="59"/>
      <c r="J34" s="59"/>
      <c r="K34" s="59"/>
    </row>
    <row r="35" spans="1:11" ht="15" outlineLevel="1">
      <c r="A35" s="56" t="s">
        <v>251</v>
      </c>
      <c r="B35" s="65" t="s">
        <v>259</v>
      </c>
      <c r="C35" s="56" t="s">
        <v>260</v>
      </c>
      <c r="D35" s="56"/>
      <c r="E35" s="56" t="s">
        <v>260</v>
      </c>
      <c r="F35" s="59"/>
      <c r="G35" s="59"/>
      <c r="H35" s="59"/>
      <c r="I35" s="59"/>
      <c r="J35" s="59"/>
      <c r="K35" s="59"/>
    </row>
    <row r="36" spans="1:11" ht="15" outlineLevel="1">
      <c r="A36" s="56" t="s">
        <v>253</v>
      </c>
      <c r="B36" s="65" t="s">
        <v>261</v>
      </c>
      <c r="C36" s="56" t="s">
        <v>253</v>
      </c>
      <c r="D36" s="56"/>
      <c r="E36" s="56" t="s">
        <v>253</v>
      </c>
      <c r="F36" s="59"/>
      <c r="G36" s="59"/>
      <c r="H36" s="59"/>
      <c r="I36" s="59"/>
      <c r="J36" s="59"/>
      <c r="K36" s="59"/>
    </row>
    <row r="37" spans="1:11" ht="15" outlineLevel="1">
      <c r="A37" s="56" t="s">
        <v>255</v>
      </c>
      <c r="B37" s="65" t="s">
        <v>262</v>
      </c>
      <c r="C37" s="56" t="s">
        <v>260</v>
      </c>
      <c r="D37" s="56"/>
      <c r="E37" s="56" t="s">
        <v>260</v>
      </c>
      <c r="F37" s="59"/>
      <c r="G37" s="59"/>
      <c r="H37" s="59"/>
      <c r="I37" s="59"/>
      <c r="J37" s="59"/>
      <c r="K37" s="59"/>
    </row>
    <row r="38" spans="1:11" ht="15" outlineLevel="1">
      <c r="A38" s="56" t="s">
        <v>263</v>
      </c>
      <c r="B38" s="65" t="s">
        <v>264</v>
      </c>
      <c r="C38" s="56" t="s">
        <v>260</v>
      </c>
      <c r="D38" s="56"/>
      <c r="E38" s="56" t="s">
        <v>260</v>
      </c>
      <c r="F38" s="59"/>
      <c r="G38" s="59"/>
      <c r="H38" s="59"/>
      <c r="I38" s="59"/>
      <c r="J38" s="59"/>
      <c r="K38" s="59"/>
    </row>
    <row r="39" spans="1:11" ht="27.75" customHeight="1" outlineLevel="1">
      <c r="A39" s="211" t="s">
        <v>266</v>
      </c>
      <c r="B39" s="212"/>
      <c r="C39" s="212"/>
      <c r="D39" s="212"/>
      <c r="E39" s="213"/>
      <c r="F39" s="59"/>
      <c r="G39" s="59"/>
      <c r="H39" s="59"/>
      <c r="I39" s="59"/>
      <c r="J39" s="59"/>
      <c r="K39" s="59"/>
    </row>
    <row r="40" spans="1:11" ht="15" outlineLevel="1">
      <c r="A40" s="56" t="s">
        <v>267</v>
      </c>
      <c r="B40" s="65" t="s">
        <v>268</v>
      </c>
      <c r="C40" s="88">
        <f>C45</f>
        <v>1121700</v>
      </c>
      <c r="D40" s="88">
        <f>D45</f>
        <v>1121700</v>
      </c>
      <c r="E40" s="56">
        <f>D40-C40</f>
        <v>0</v>
      </c>
      <c r="F40" s="59"/>
      <c r="G40" s="59"/>
      <c r="H40" s="59"/>
      <c r="I40" s="59"/>
      <c r="J40" s="59"/>
      <c r="K40" s="59"/>
    </row>
    <row r="41" spans="1:11" ht="15" outlineLevel="1">
      <c r="A41" s="56" t="s">
        <v>253</v>
      </c>
      <c r="B41" s="65" t="s">
        <v>261</v>
      </c>
      <c r="C41" s="88"/>
      <c r="D41" s="88"/>
      <c r="E41" s="56" t="s">
        <v>253</v>
      </c>
      <c r="F41" s="59"/>
      <c r="G41" s="59"/>
      <c r="H41" s="59"/>
      <c r="I41" s="59"/>
      <c r="J41" s="59"/>
      <c r="K41" s="59"/>
    </row>
    <row r="42" spans="1:11" ht="15" outlineLevel="1">
      <c r="A42" s="56" t="s">
        <v>269</v>
      </c>
      <c r="B42" s="65" t="s">
        <v>270</v>
      </c>
      <c r="C42" s="88"/>
      <c r="D42" s="88"/>
      <c r="E42" s="56" t="s">
        <v>253</v>
      </c>
      <c r="F42" s="59"/>
      <c r="G42" s="59"/>
      <c r="H42" s="59"/>
      <c r="I42" s="59"/>
      <c r="J42" s="59"/>
      <c r="K42" s="59"/>
    </row>
    <row r="43" spans="1:11" ht="15" outlineLevel="1">
      <c r="A43" s="56" t="s">
        <v>271</v>
      </c>
      <c r="B43" s="65" t="s">
        <v>273</v>
      </c>
      <c r="C43" s="56"/>
      <c r="D43" s="56"/>
      <c r="E43" s="56" t="s">
        <v>253</v>
      </c>
      <c r="F43" s="59"/>
      <c r="G43" s="59"/>
      <c r="H43" s="59"/>
      <c r="I43" s="59"/>
      <c r="J43" s="59"/>
      <c r="K43" s="59"/>
    </row>
    <row r="44" spans="1:11" ht="15" outlineLevel="1">
      <c r="A44" s="56" t="s">
        <v>274</v>
      </c>
      <c r="B44" s="65" t="s">
        <v>275</v>
      </c>
      <c r="C44" s="56"/>
      <c r="D44" s="56"/>
      <c r="E44" s="56" t="s">
        <v>253</v>
      </c>
      <c r="F44" s="59"/>
      <c r="G44" s="59"/>
      <c r="H44" s="59"/>
      <c r="I44" s="59"/>
      <c r="J44" s="59"/>
      <c r="K44" s="59"/>
    </row>
    <row r="45" spans="1:11" ht="15" outlineLevel="1">
      <c r="A45" s="56" t="s">
        <v>276</v>
      </c>
      <c r="B45" s="65" t="s">
        <v>277</v>
      </c>
      <c r="C45" s="56">
        <f>G19</f>
        <v>1121700</v>
      </c>
      <c r="D45" s="56">
        <f>G19</f>
        <v>1121700</v>
      </c>
      <c r="E45" s="56">
        <f>D45-C45</f>
        <v>0</v>
      </c>
      <c r="F45" s="59"/>
      <c r="G45" s="59"/>
      <c r="H45" s="59"/>
      <c r="I45" s="59"/>
      <c r="J45" s="59"/>
      <c r="K45" s="59"/>
    </row>
    <row r="46" spans="1:11" ht="15" outlineLevel="1">
      <c r="A46" s="222" t="s">
        <v>193</v>
      </c>
      <c r="B46" s="223"/>
      <c r="C46" s="223"/>
      <c r="D46" s="223"/>
      <c r="E46" s="224"/>
      <c r="F46" s="59"/>
      <c r="G46" s="59"/>
      <c r="H46" s="59"/>
      <c r="I46" s="59"/>
      <c r="J46" s="59"/>
      <c r="K46" s="59"/>
    </row>
    <row r="47" spans="1:11" ht="15" outlineLevel="1">
      <c r="A47" s="56" t="s">
        <v>278</v>
      </c>
      <c r="B47" s="65" t="s">
        <v>279</v>
      </c>
      <c r="C47" s="56" t="s">
        <v>260</v>
      </c>
      <c r="D47" s="56"/>
      <c r="E47" s="56" t="s">
        <v>253</v>
      </c>
      <c r="F47" s="59"/>
      <c r="G47" s="59"/>
      <c r="H47" s="59"/>
      <c r="I47" s="59"/>
      <c r="J47" s="59"/>
      <c r="K47" s="59"/>
    </row>
    <row r="48" spans="1:11" ht="15" outlineLevel="1">
      <c r="A48" s="56" t="s">
        <v>253</v>
      </c>
      <c r="B48" s="65" t="s">
        <v>261</v>
      </c>
      <c r="C48" s="56" t="s">
        <v>253</v>
      </c>
      <c r="D48" s="56"/>
      <c r="E48" s="56" t="s">
        <v>253</v>
      </c>
      <c r="F48" s="59"/>
      <c r="G48" s="59"/>
      <c r="H48" s="59"/>
      <c r="I48" s="59"/>
      <c r="J48" s="59"/>
      <c r="K48" s="59"/>
    </row>
    <row r="49" spans="1:11" ht="15" outlineLevel="1">
      <c r="A49" s="56" t="s">
        <v>280</v>
      </c>
      <c r="B49" s="65" t="s">
        <v>262</v>
      </c>
      <c r="C49" s="56" t="s">
        <v>260</v>
      </c>
      <c r="D49" s="56"/>
      <c r="E49" s="56" t="s">
        <v>253</v>
      </c>
      <c r="F49" s="59"/>
      <c r="G49" s="59"/>
      <c r="H49" s="59"/>
      <c r="I49" s="59"/>
      <c r="J49" s="59"/>
      <c r="K49" s="59"/>
    </row>
    <row r="50" spans="1:11" ht="15" outlineLevel="1">
      <c r="A50" s="56" t="s">
        <v>281</v>
      </c>
      <c r="B50" s="65" t="s">
        <v>264</v>
      </c>
      <c r="C50" s="56" t="s">
        <v>260</v>
      </c>
      <c r="D50" s="56" t="s">
        <v>253</v>
      </c>
      <c r="E50" s="56" t="s">
        <v>253</v>
      </c>
      <c r="F50" s="59"/>
      <c r="G50" s="59"/>
      <c r="H50" s="59"/>
      <c r="I50" s="59"/>
      <c r="J50" s="59"/>
      <c r="K50" s="59"/>
    </row>
    <row r="51" spans="1:11" ht="30.75" customHeight="1" outlineLevel="1">
      <c r="A51" s="211" t="s">
        <v>692</v>
      </c>
      <c r="B51" s="212"/>
      <c r="C51" s="212"/>
      <c r="D51" s="212"/>
      <c r="E51" s="213"/>
      <c r="F51" s="59"/>
      <c r="G51" s="59"/>
      <c r="H51" s="59"/>
      <c r="I51" s="59"/>
      <c r="J51" s="59"/>
      <c r="K51" s="59"/>
    </row>
    <row r="52" ht="6.75" customHeight="1">
      <c r="A52" s="3"/>
    </row>
    <row r="53" spans="1:11" ht="15.75">
      <c r="A53" s="173" t="s">
        <v>282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1" ht="15.75">
      <c r="A54" s="221" t="s">
        <v>147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ht="27" customHeight="1">
      <c r="A55" s="176" t="s">
        <v>243</v>
      </c>
      <c r="B55" s="176" t="s">
        <v>244</v>
      </c>
      <c r="C55" s="202" t="s">
        <v>284</v>
      </c>
      <c r="D55" s="203"/>
      <c r="E55" s="204"/>
      <c r="F55" s="202" t="s">
        <v>246</v>
      </c>
      <c r="G55" s="203"/>
      <c r="H55" s="204"/>
      <c r="I55" s="202" t="s">
        <v>247</v>
      </c>
      <c r="J55" s="203"/>
      <c r="K55" s="204"/>
    </row>
    <row r="56" spans="1:11" ht="25.5">
      <c r="A56" s="177"/>
      <c r="B56" s="177"/>
      <c r="C56" s="4" t="s">
        <v>248</v>
      </c>
      <c r="D56" s="4" t="s">
        <v>249</v>
      </c>
      <c r="E56" s="4" t="s">
        <v>250</v>
      </c>
      <c r="F56" s="4" t="s">
        <v>248</v>
      </c>
      <c r="G56" s="4" t="s">
        <v>249</v>
      </c>
      <c r="H56" s="4" t="s">
        <v>250</v>
      </c>
      <c r="I56" s="4" t="s">
        <v>248</v>
      </c>
      <c r="J56" s="4" t="s">
        <v>249</v>
      </c>
      <c r="K56" s="4" t="s">
        <v>250</v>
      </c>
    </row>
    <row r="57" spans="1:11" ht="15" hidden="1" outlineLevel="1">
      <c r="A57" s="239" t="str">
        <f>B22</f>
        <v>Організація проведення громадських робіт по благоустрою прибудинкових територій шляхом залучення безробітних осіб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1"/>
    </row>
    <row r="58" spans="1:11" ht="11.25" customHeight="1" hidden="1" outlineLevel="1">
      <c r="A58" s="4" t="s">
        <v>251</v>
      </c>
      <c r="B58" s="27" t="s">
        <v>285</v>
      </c>
      <c r="C58" s="4" t="s">
        <v>253</v>
      </c>
      <c r="D58" s="4" t="s">
        <v>253</v>
      </c>
      <c r="E58" s="4" t="s">
        <v>253</v>
      </c>
      <c r="F58" s="4" t="s">
        <v>253</v>
      </c>
      <c r="G58" s="4" t="s">
        <v>253</v>
      </c>
      <c r="H58" s="4" t="s">
        <v>253</v>
      </c>
      <c r="I58" s="4" t="s">
        <v>253</v>
      </c>
      <c r="J58" s="4" t="s">
        <v>253</v>
      </c>
      <c r="K58" s="4" t="s">
        <v>253</v>
      </c>
    </row>
    <row r="59" spans="1:11" ht="15" hidden="1" outlineLevel="1">
      <c r="A59" s="4"/>
      <c r="B59" s="5" t="s">
        <v>169</v>
      </c>
      <c r="C59" s="4">
        <v>38344</v>
      </c>
      <c r="D59" s="4">
        <v>0</v>
      </c>
      <c r="E59" s="4">
        <f>C59+D59</f>
        <v>38344</v>
      </c>
      <c r="F59" s="4">
        <v>38340</v>
      </c>
      <c r="G59" s="4">
        <v>0</v>
      </c>
      <c r="H59" s="4">
        <f>F59+G59</f>
        <v>38340</v>
      </c>
      <c r="I59" s="4">
        <f>F59-C59</f>
        <v>-4</v>
      </c>
      <c r="J59" s="4">
        <v>0</v>
      </c>
      <c r="K59" s="4">
        <f>I59+J59</f>
        <v>-4</v>
      </c>
    </row>
    <row r="60" spans="1:11" ht="27" customHeight="1" hidden="1" outlineLevel="1">
      <c r="A60" s="215" t="s">
        <v>31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7"/>
    </row>
    <row r="61" spans="1:11" ht="9.75" customHeight="1" hidden="1" outlineLevel="1">
      <c r="A61" s="4" t="s">
        <v>267</v>
      </c>
      <c r="B61" s="27" t="s">
        <v>287</v>
      </c>
      <c r="C61" s="4" t="s">
        <v>253</v>
      </c>
      <c r="D61" s="4" t="s">
        <v>253</v>
      </c>
      <c r="E61" s="4" t="s">
        <v>253</v>
      </c>
      <c r="F61" s="4" t="s">
        <v>253</v>
      </c>
      <c r="G61" s="4" t="s">
        <v>253</v>
      </c>
      <c r="H61" s="4" t="s">
        <v>253</v>
      </c>
      <c r="I61" s="4" t="s">
        <v>253</v>
      </c>
      <c r="J61" s="4" t="s">
        <v>253</v>
      </c>
      <c r="K61" s="4" t="s">
        <v>253</v>
      </c>
    </row>
    <row r="62" spans="1:11" ht="63.75" hidden="1" outlineLevel="1">
      <c r="A62" s="4"/>
      <c r="B62" s="5" t="s">
        <v>431</v>
      </c>
      <c r="C62" s="4">
        <v>16</v>
      </c>
      <c r="D62" s="4">
        <v>0</v>
      </c>
      <c r="E62" s="4">
        <f>C62+D62</f>
        <v>16</v>
      </c>
      <c r="F62" s="4">
        <v>16</v>
      </c>
      <c r="G62" s="4">
        <v>0</v>
      </c>
      <c r="H62" s="4">
        <f>F62+G62</f>
        <v>16</v>
      </c>
      <c r="I62" s="4">
        <f>F62-C62</f>
        <v>0</v>
      </c>
      <c r="J62" s="4">
        <v>0</v>
      </c>
      <c r="K62" s="4">
        <f>I62+J62</f>
        <v>0</v>
      </c>
    </row>
    <row r="63" spans="1:11" ht="15" hidden="1" outlineLevel="1">
      <c r="A63" s="178" t="s">
        <v>177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80"/>
    </row>
    <row r="64" spans="1:11" ht="13.5" customHeight="1" hidden="1" outlineLevel="1">
      <c r="A64" s="4" t="s">
        <v>278</v>
      </c>
      <c r="B64" s="27" t="s">
        <v>288</v>
      </c>
      <c r="C64" s="4" t="s">
        <v>253</v>
      </c>
      <c r="D64" s="4" t="s">
        <v>253</v>
      </c>
      <c r="E64" s="4" t="s">
        <v>253</v>
      </c>
      <c r="F64" s="4" t="s">
        <v>253</v>
      </c>
      <c r="G64" s="4" t="s">
        <v>253</v>
      </c>
      <c r="H64" s="4" t="s">
        <v>253</v>
      </c>
      <c r="I64" s="4" t="s">
        <v>253</v>
      </c>
      <c r="J64" s="4" t="s">
        <v>253</v>
      </c>
      <c r="K64" s="4" t="s">
        <v>253</v>
      </c>
    </row>
    <row r="65" spans="1:11" ht="70.5" customHeight="1" hidden="1" outlineLevel="1">
      <c r="A65" s="4"/>
      <c r="B65" s="5" t="s">
        <v>432</v>
      </c>
      <c r="C65" s="4">
        <v>2397</v>
      </c>
      <c r="D65" s="4">
        <v>0</v>
      </c>
      <c r="E65" s="4">
        <f>C65+D65</f>
        <v>2397</v>
      </c>
      <c r="F65" s="4">
        <v>2396</v>
      </c>
      <c r="G65" s="4">
        <v>0</v>
      </c>
      <c r="H65" s="4">
        <f>F65+G65</f>
        <v>2396</v>
      </c>
      <c r="I65" s="4">
        <f>F65-C65</f>
        <v>-1</v>
      </c>
      <c r="J65" s="4">
        <v>0</v>
      </c>
      <c r="K65" s="4">
        <f>I65+J65</f>
        <v>-1</v>
      </c>
    </row>
    <row r="66" spans="1:11" ht="15" hidden="1" outlineLevel="1">
      <c r="A66" s="215" t="s">
        <v>31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7"/>
    </row>
    <row r="67" spans="1:11" ht="14.25" customHeight="1" hidden="1" outlineLevel="1">
      <c r="A67" s="4" t="s">
        <v>174</v>
      </c>
      <c r="B67" s="30" t="s">
        <v>175</v>
      </c>
      <c r="C67" s="14"/>
      <c r="D67" s="4"/>
      <c r="E67" s="4"/>
      <c r="F67" s="28"/>
      <c r="G67" s="4"/>
      <c r="H67" s="4"/>
      <c r="I67" s="4"/>
      <c r="J67" s="4"/>
      <c r="K67" s="15"/>
    </row>
    <row r="68" spans="1:11" ht="54" customHeight="1" hidden="1" outlineLevel="1">
      <c r="A68" s="4"/>
      <c r="B68" s="31" t="s">
        <v>433</v>
      </c>
      <c r="C68" s="14">
        <v>100</v>
      </c>
      <c r="D68" s="4">
        <v>0</v>
      </c>
      <c r="E68" s="4">
        <f>C68+D68</f>
        <v>100</v>
      </c>
      <c r="F68" s="4">
        <v>100</v>
      </c>
      <c r="G68" s="4">
        <v>0</v>
      </c>
      <c r="H68" s="4">
        <f>F68+G68</f>
        <v>100</v>
      </c>
      <c r="I68" s="4">
        <f>F68-C68</f>
        <v>0</v>
      </c>
      <c r="J68" s="4">
        <v>0</v>
      </c>
      <c r="K68" s="4">
        <f>I68+J68</f>
        <v>0</v>
      </c>
    </row>
    <row r="69" spans="1:11" ht="15" hidden="1" outlineLevel="1">
      <c r="A69" s="178" t="s">
        <v>177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80"/>
    </row>
    <row r="70" spans="1:11" ht="26.25" customHeight="1" hidden="1" outlineLevel="1">
      <c r="A70" s="218" t="s">
        <v>179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1:11" ht="15" collapsed="1">
      <c r="A71" s="239" t="str">
        <f>B24</f>
        <v>Здійснення заходів направлених на безпечну експлуатації житлової будівлі (гуртожитку) за адресою: м. Лисичанськ, вул. Східний, 31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1:11" ht="15">
      <c r="A72" s="4" t="s">
        <v>251</v>
      </c>
      <c r="B72" s="27" t="s">
        <v>285</v>
      </c>
      <c r="C72" s="4" t="s">
        <v>253</v>
      </c>
      <c r="D72" s="4" t="s">
        <v>253</v>
      </c>
      <c r="E72" s="4" t="s">
        <v>253</v>
      </c>
      <c r="F72" s="4" t="s">
        <v>253</v>
      </c>
      <c r="G72" s="4" t="s">
        <v>253</v>
      </c>
      <c r="H72" s="4" t="s">
        <v>253</v>
      </c>
      <c r="I72" s="4" t="s">
        <v>253</v>
      </c>
      <c r="J72" s="4" t="s">
        <v>253</v>
      </c>
      <c r="K72" s="4" t="s">
        <v>253</v>
      </c>
    </row>
    <row r="73" spans="1:11" ht="15" hidden="1" outlineLevel="1">
      <c r="A73" s="4"/>
      <c r="B73" s="5" t="s">
        <v>169</v>
      </c>
      <c r="C73" s="4">
        <v>49990</v>
      </c>
      <c r="D73" s="4">
        <v>0</v>
      </c>
      <c r="E73" s="4">
        <f>C73+D73</f>
        <v>49990</v>
      </c>
      <c r="F73" s="4">
        <v>49990</v>
      </c>
      <c r="G73" s="4">
        <v>0</v>
      </c>
      <c r="H73" s="4">
        <f>F73+G73</f>
        <v>49990</v>
      </c>
      <c r="I73" s="4">
        <f>F73-C73</f>
        <v>0</v>
      </c>
      <c r="J73" s="4">
        <v>100</v>
      </c>
      <c r="K73" s="4">
        <f>I73+J73</f>
        <v>100</v>
      </c>
    </row>
    <row r="74" spans="1:11" ht="63.75" hidden="1" outlineLevel="1">
      <c r="A74" s="4"/>
      <c r="B74" s="5" t="s">
        <v>208</v>
      </c>
      <c r="C74" s="4">
        <v>49990</v>
      </c>
      <c r="D74" s="4"/>
      <c r="E74" s="4">
        <f>C74</f>
        <v>49990</v>
      </c>
      <c r="F74" s="4">
        <v>49990</v>
      </c>
      <c r="G74" s="4"/>
      <c r="H74" s="4">
        <f>F74</f>
        <v>49990</v>
      </c>
      <c r="I74" s="4"/>
      <c r="J74" s="4">
        <v>100</v>
      </c>
      <c r="K74" s="4">
        <v>100</v>
      </c>
    </row>
    <row r="75" spans="1:11" ht="38.25" collapsed="1">
      <c r="A75" s="4"/>
      <c r="B75" s="5" t="s">
        <v>360</v>
      </c>
      <c r="C75" s="4">
        <v>1</v>
      </c>
      <c r="D75" s="4">
        <v>0</v>
      </c>
      <c r="E75" s="4">
        <f>C75+D75</f>
        <v>1</v>
      </c>
      <c r="F75" s="4">
        <v>1</v>
      </c>
      <c r="G75" s="4">
        <v>0</v>
      </c>
      <c r="H75" s="4">
        <f>F75+G75</f>
        <v>1</v>
      </c>
      <c r="I75" s="4">
        <f>F75-C75</f>
        <v>0</v>
      </c>
      <c r="J75" s="4">
        <v>0</v>
      </c>
      <c r="K75" s="4">
        <f>I75+J75</f>
        <v>0</v>
      </c>
    </row>
    <row r="76" spans="1:11" ht="15" customHeight="1">
      <c r="A76" s="178" t="s">
        <v>177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80"/>
    </row>
    <row r="77" spans="1:11" ht="15">
      <c r="A77" s="4" t="s">
        <v>267</v>
      </c>
      <c r="B77" s="27" t="s">
        <v>287</v>
      </c>
      <c r="C77" s="4" t="s">
        <v>253</v>
      </c>
      <c r="D77" s="4" t="s">
        <v>253</v>
      </c>
      <c r="E77" s="4" t="s">
        <v>253</v>
      </c>
      <c r="F77" s="4" t="s">
        <v>253</v>
      </c>
      <c r="G77" s="4" t="s">
        <v>253</v>
      </c>
      <c r="H77" s="4" t="s">
        <v>253</v>
      </c>
      <c r="I77" s="4" t="s">
        <v>253</v>
      </c>
      <c r="J77" s="4" t="s">
        <v>253</v>
      </c>
      <c r="K77" s="4" t="s">
        <v>253</v>
      </c>
    </row>
    <row r="78" spans="1:11" ht="51">
      <c r="A78" s="4"/>
      <c r="B78" s="5" t="s">
        <v>361</v>
      </c>
      <c r="C78" s="4">
        <v>1</v>
      </c>
      <c r="D78" s="4">
        <v>0</v>
      </c>
      <c r="E78" s="4">
        <f>C78+D78</f>
        <v>1</v>
      </c>
      <c r="F78" s="4">
        <v>1</v>
      </c>
      <c r="G78" s="4">
        <v>0</v>
      </c>
      <c r="H78" s="4">
        <f>F78+G78</f>
        <v>1</v>
      </c>
      <c r="I78" s="4">
        <f>F78-C78</f>
        <v>0</v>
      </c>
      <c r="J78" s="4">
        <v>0</v>
      </c>
      <c r="K78" s="4">
        <f>I78+J78</f>
        <v>0</v>
      </c>
    </row>
    <row r="79" spans="1:11" ht="15">
      <c r="A79" s="178" t="s">
        <v>177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80"/>
    </row>
    <row r="80" spans="1:11" ht="15">
      <c r="A80" s="4" t="s">
        <v>278</v>
      </c>
      <c r="B80" s="27" t="s">
        <v>288</v>
      </c>
      <c r="C80" s="4" t="s">
        <v>253</v>
      </c>
      <c r="D80" s="4" t="s">
        <v>253</v>
      </c>
      <c r="E80" s="4" t="s">
        <v>253</v>
      </c>
      <c r="F80" s="4" t="s">
        <v>253</v>
      </c>
      <c r="G80" s="4" t="s">
        <v>253</v>
      </c>
      <c r="H80" s="4" t="s">
        <v>253</v>
      </c>
      <c r="I80" s="4" t="s">
        <v>253</v>
      </c>
      <c r="J80" s="4" t="s">
        <v>253</v>
      </c>
      <c r="K80" s="4" t="s">
        <v>253</v>
      </c>
    </row>
    <row r="81" spans="1:11" ht="38.25">
      <c r="A81" s="4"/>
      <c r="B81" s="5" t="s">
        <v>362</v>
      </c>
      <c r="C81" s="4">
        <v>49990</v>
      </c>
      <c r="D81" s="4">
        <v>0</v>
      </c>
      <c r="E81" s="4">
        <f>C81+D81</f>
        <v>49990</v>
      </c>
      <c r="F81" s="4">
        <v>49990</v>
      </c>
      <c r="G81" s="4">
        <v>0</v>
      </c>
      <c r="H81" s="4">
        <f>F81+G81</f>
        <v>49990</v>
      </c>
      <c r="I81" s="4">
        <f>F81-C81</f>
        <v>0</v>
      </c>
      <c r="J81" s="4">
        <v>0</v>
      </c>
      <c r="K81" s="4">
        <f>I81+J81</f>
        <v>0</v>
      </c>
    </row>
    <row r="82" spans="1:11" ht="15" customHeight="1">
      <c r="A82" s="178" t="s">
        <v>177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80"/>
    </row>
    <row r="83" spans="1:11" ht="15">
      <c r="A83" s="4" t="s">
        <v>174</v>
      </c>
      <c r="B83" s="30" t="s">
        <v>175</v>
      </c>
      <c r="C83" s="14"/>
      <c r="D83" s="4"/>
      <c r="E83" s="4"/>
      <c r="F83" s="28"/>
      <c r="G83" s="4"/>
      <c r="H83" s="4"/>
      <c r="I83" s="4"/>
      <c r="J83" s="4"/>
      <c r="K83" s="15"/>
    </row>
    <row r="84" spans="1:11" ht="51">
      <c r="A84" s="4"/>
      <c r="B84" s="31" t="s">
        <v>363</v>
      </c>
      <c r="C84" s="14">
        <v>100</v>
      </c>
      <c r="D84" s="4">
        <v>0</v>
      </c>
      <c r="E84" s="4">
        <f>C84+D84</f>
        <v>100</v>
      </c>
      <c r="F84" s="4">
        <v>100</v>
      </c>
      <c r="G84" s="4">
        <v>0</v>
      </c>
      <c r="H84" s="4">
        <f>F84+G84</f>
        <v>100</v>
      </c>
      <c r="I84" s="4">
        <f>F84-C84</f>
        <v>0</v>
      </c>
      <c r="J84" s="4">
        <v>0</v>
      </c>
      <c r="K84" s="4">
        <f>I84+J84</f>
        <v>0</v>
      </c>
    </row>
    <row r="85" spans="1:11" ht="15">
      <c r="A85" s="178" t="s">
        <v>177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80"/>
    </row>
    <row r="86" spans="1:11" ht="23.25" customHeight="1">
      <c r="A86" s="218" t="s">
        <v>179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20"/>
    </row>
    <row r="87" spans="1:11" ht="15" hidden="1" outlineLevel="1">
      <c r="A87" s="239" t="str">
        <f>B26</f>
        <v>Проведення робіт по відновленню асфальтового покриття прибудинкових територій та внутрішньоквартальних проїздів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1"/>
    </row>
    <row r="88" spans="1:11" ht="15" hidden="1" outlineLevel="1">
      <c r="A88" s="4" t="s">
        <v>251</v>
      </c>
      <c r="B88" s="27" t="s">
        <v>285</v>
      </c>
      <c r="C88" s="4" t="s">
        <v>253</v>
      </c>
      <c r="D88" s="4" t="s">
        <v>253</v>
      </c>
      <c r="E88" s="4" t="s">
        <v>253</v>
      </c>
      <c r="F88" s="4" t="s">
        <v>253</v>
      </c>
      <c r="G88" s="4" t="s">
        <v>253</v>
      </c>
      <c r="H88" s="4" t="s">
        <v>253</v>
      </c>
      <c r="I88" s="4" t="s">
        <v>253</v>
      </c>
      <c r="J88" s="4" t="s">
        <v>253</v>
      </c>
      <c r="K88" s="4" t="s">
        <v>253</v>
      </c>
    </row>
    <row r="89" spans="1:11" ht="15" hidden="1" outlineLevel="1">
      <c r="A89" s="4"/>
      <c r="B89" s="5" t="s">
        <v>169</v>
      </c>
      <c r="C89" s="4">
        <v>56790</v>
      </c>
      <c r="D89" s="4">
        <v>0</v>
      </c>
      <c r="E89" s="4">
        <f>C89+D89</f>
        <v>56790</v>
      </c>
      <c r="F89" s="4">
        <v>56790</v>
      </c>
      <c r="G89" s="4">
        <v>0</v>
      </c>
      <c r="H89" s="4">
        <f>F89+G89</f>
        <v>56790</v>
      </c>
      <c r="I89" s="4">
        <f>F89-C89</f>
        <v>0</v>
      </c>
      <c r="J89" s="4">
        <v>100</v>
      </c>
      <c r="K89" s="4">
        <f>I89+J89</f>
        <v>100</v>
      </c>
    </row>
    <row r="90" spans="1:11" ht="63.75" hidden="1" outlineLevel="1">
      <c r="A90" s="4"/>
      <c r="B90" s="5" t="s">
        <v>209</v>
      </c>
      <c r="C90" s="4">
        <v>56790</v>
      </c>
      <c r="D90" s="4"/>
      <c r="E90" s="4">
        <f>C90+D90</f>
        <v>56790</v>
      </c>
      <c r="F90" s="4">
        <v>56790</v>
      </c>
      <c r="G90" s="4"/>
      <c r="H90" s="4">
        <f>F90+G90</f>
        <v>56790</v>
      </c>
      <c r="I90" s="4"/>
      <c r="J90" s="4">
        <v>100</v>
      </c>
      <c r="K90" s="4">
        <f>I90+J90</f>
        <v>100</v>
      </c>
    </row>
    <row r="91" spans="1:11" ht="53.25" customHeight="1" hidden="1" outlineLevel="1">
      <c r="A91" s="4"/>
      <c r="B91" s="5" t="s">
        <v>210</v>
      </c>
      <c r="C91" s="4">
        <v>1575</v>
      </c>
      <c r="D91" s="4"/>
      <c r="E91" s="4">
        <f>C91</f>
        <v>1575</v>
      </c>
      <c r="F91" s="4">
        <v>1575</v>
      </c>
      <c r="G91" s="4"/>
      <c r="H91" s="4">
        <f>F91</f>
        <v>1575</v>
      </c>
      <c r="I91" s="4"/>
      <c r="J91" s="4">
        <v>100</v>
      </c>
      <c r="K91" s="4">
        <v>100</v>
      </c>
    </row>
    <row r="92" spans="1:11" ht="76.5" hidden="1" outlineLevel="1">
      <c r="A92" s="4"/>
      <c r="B92" s="5" t="s">
        <v>211</v>
      </c>
      <c r="C92" s="4">
        <v>95</v>
      </c>
      <c r="D92" s="4">
        <v>0</v>
      </c>
      <c r="E92" s="4">
        <f>C92+D92</f>
        <v>95</v>
      </c>
      <c r="F92" s="4">
        <v>95</v>
      </c>
      <c r="G92" s="4">
        <v>0</v>
      </c>
      <c r="H92" s="4">
        <f>F92+G92</f>
        <v>95</v>
      </c>
      <c r="I92" s="4">
        <f>F92-C92</f>
        <v>0</v>
      </c>
      <c r="J92" s="4">
        <v>100</v>
      </c>
      <c r="K92" s="4">
        <f>I92+J92</f>
        <v>100</v>
      </c>
    </row>
    <row r="93" spans="1:11" ht="15" hidden="1" outlineLevel="1">
      <c r="A93" s="178" t="s">
        <v>177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80"/>
    </row>
    <row r="94" spans="1:11" ht="15" hidden="1" outlineLevel="1">
      <c r="A94" s="4" t="s">
        <v>267</v>
      </c>
      <c r="B94" s="27" t="s">
        <v>287</v>
      </c>
      <c r="C94" s="4" t="s">
        <v>253</v>
      </c>
      <c r="D94" s="4" t="s">
        <v>253</v>
      </c>
      <c r="E94" s="4" t="s">
        <v>253</v>
      </c>
      <c r="F94" s="4" t="s">
        <v>253</v>
      </c>
      <c r="G94" s="4" t="s">
        <v>253</v>
      </c>
      <c r="H94" s="4" t="s">
        <v>253</v>
      </c>
      <c r="I94" s="4" t="s">
        <v>253</v>
      </c>
      <c r="J94" s="4" t="s">
        <v>253</v>
      </c>
      <c r="K94" s="4" t="s">
        <v>253</v>
      </c>
    </row>
    <row r="95" spans="1:11" ht="76.5" hidden="1" outlineLevel="1">
      <c r="A95" s="4"/>
      <c r="B95" s="5" t="s">
        <v>212</v>
      </c>
      <c r="C95" s="4">
        <v>95</v>
      </c>
      <c r="D95" s="4">
        <v>0</v>
      </c>
      <c r="E95" s="4">
        <f>C95+D95</f>
        <v>95</v>
      </c>
      <c r="F95" s="4">
        <v>95</v>
      </c>
      <c r="G95" s="4">
        <v>0</v>
      </c>
      <c r="H95" s="4">
        <f>F95+G95</f>
        <v>95</v>
      </c>
      <c r="I95" s="4">
        <f>F95-C95</f>
        <v>0</v>
      </c>
      <c r="J95" s="4">
        <v>100</v>
      </c>
      <c r="K95" s="4">
        <f>I95+J95</f>
        <v>100</v>
      </c>
    </row>
    <row r="96" spans="1:11" ht="15" hidden="1" outlineLevel="1">
      <c r="A96" s="178" t="s">
        <v>177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80"/>
    </row>
    <row r="97" spans="1:11" ht="15" hidden="1" outlineLevel="1">
      <c r="A97" s="4" t="s">
        <v>278</v>
      </c>
      <c r="B97" s="27" t="s">
        <v>288</v>
      </c>
      <c r="C97" s="4" t="s">
        <v>253</v>
      </c>
      <c r="D97" s="4" t="s">
        <v>253</v>
      </c>
      <c r="E97" s="4" t="s">
        <v>253</v>
      </c>
      <c r="F97" s="4" t="s">
        <v>253</v>
      </c>
      <c r="G97" s="4" t="s">
        <v>253</v>
      </c>
      <c r="H97" s="4" t="s">
        <v>253</v>
      </c>
      <c r="I97" s="4" t="s">
        <v>253</v>
      </c>
      <c r="J97" s="4" t="s">
        <v>253</v>
      </c>
      <c r="K97" s="4" t="s">
        <v>253</v>
      </c>
    </row>
    <row r="98" spans="1:11" ht="63.75" hidden="1" outlineLevel="1">
      <c r="A98" s="4"/>
      <c r="B98" s="5" t="s">
        <v>213</v>
      </c>
      <c r="C98" s="4">
        <v>598</v>
      </c>
      <c r="D98" s="4">
        <v>0</v>
      </c>
      <c r="E98" s="4">
        <f>C98+D98</f>
        <v>598</v>
      </c>
      <c r="F98" s="4">
        <v>598</v>
      </c>
      <c r="G98" s="4">
        <v>0</v>
      </c>
      <c r="H98" s="4">
        <f>F98+G98</f>
        <v>598</v>
      </c>
      <c r="I98" s="4">
        <f>F98-C98</f>
        <v>0</v>
      </c>
      <c r="J98" s="4">
        <v>100</v>
      </c>
      <c r="K98" s="4">
        <f>I98+J98</f>
        <v>100</v>
      </c>
    </row>
    <row r="99" spans="1:11" ht="15" hidden="1" outlineLevel="1">
      <c r="A99" s="178" t="s">
        <v>177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80"/>
    </row>
    <row r="100" spans="1:11" ht="15" hidden="1" outlineLevel="1">
      <c r="A100" s="4" t="s">
        <v>174</v>
      </c>
      <c r="B100" s="30" t="s">
        <v>175</v>
      </c>
      <c r="C100" s="14"/>
      <c r="D100" s="4"/>
      <c r="E100" s="4"/>
      <c r="F100" s="28"/>
      <c r="G100" s="4"/>
      <c r="H100" s="4"/>
      <c r="I100" s="4"/>
      <c r="J100" s="4"/>
      <c r="K100" s="15"/>
    </row>
    <row r="101" spans="1:11" ht="102" hidden="1" outlineLevel="1">
      <c r="A101" s="4"/>
      <c r="B101" s="31" t="s">
        <v>214</v>
      </c>
      <c r="C101" s="14">
        <v>100</v>
      </c>
      <c r="D101" s="4">
        <v>0</v>
      </c>
      <c r="E101" s="4">
        <f>C101+D101</f>
        <v>100</v>
      </c>
      <c r="F101" s="4">
        <v>100</v>
      </c>
      <c r="G101" s="4">
        <v>0</v>
      </c>
      <c r="H101" s="4">
        <f>F101+G101</f>
        <v>100</v>
      </c>
      <c r="I101" s="4">
        <f>F101-C101</f>
        <v>0</v>
      </c>
      <c r="J101" s="4">
        <v>100</v>
      </c>
      <c r="K101" s="4">
        <f>I101+J101</f>
        <v>100</v>
      </c>
    </row>
    <row r="102" spans="1:11" ht="15" hidden="1" outlineLevel="1">
      <c r="A102" s="178" t="s">
        <v>177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1:11" ht="25.5" customHeight="1" hidden="1" outlineLevel="1">
      <c r="A103" s="218" t="s">
        <v>179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20"/>
    </row>
    <row r="104" spans="1:11" ht="15" hidden="1" outlineLevel="1">
      <c r="A104" s="262" t="str">
        <f>B28</f>
        <v>Проведення капітального ремонту житлових будинків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4"/>
    </row>
    <row r="105" spans="1:11" ht="15" hidden="1" outlineLevel="1">
      <c r="A105" s="47" t="s">
        <v>308</v>
      </c>
      <c r="B105" s="27" t="s">
        <v>285</v>
      </c>
      <c r="C105" s="4"/>
      <c r="D105" s="4"/>
      <c r="E105" s="4"/>
      <c r="F105" s="4"/>
      <c r="G105" s="4"/>
      <c r="H105" s="4"/>
      <c r="I105" s="4"/>
      <c r="J105" s="4"/>
      <c r="K105" s="15"/>
    </row>
    <row r="106" spans="1:11" ht="15" hidden="1" outlineLevel="1">
      <c r="A106" s="47"/>
      <c r="B106" s="5" t="s">
        <v>421</v>
      </c>
      <c r="C106" s="4">
        <v>0</v>
      </c>
      <c r="D106" s="56">
        <v>2239477</v>
      </c>
      <c r="E106" s="4">
        <f>C106+D106</f>
        <v>2239477</v>
      </c>
      <c r="F106" s="4">
        <v>0</v>
      </c>
      <c r="G106" s="56">
        <v>2238751</v>
      </c>
      <c r="H106" s="4">
        <f>F106+G106</f>
        <v>2238751</v>
      </c>
      <c r="I106" s="4">
        <f aca="true" t="shared" si="0" ref="I106:J109">F106-C106</f>
        <v>0</v>
      </c>
      <c r="J106" s="4">
        <f t="shared" si="0"/>
        <v>-726</v>
      </c>
      <c r="K106" s="4">
        <f>I106+J106</f>
        <v>-726</v>
      </c>
    </row>
    <row r="107" spans="1:11" ht="25.5" hidden="1" outlineLevel="1">
      <c r="A107" s="47"/>
      <c r="B107" s="5" t="s">
        <v>215</v>
      </c>
      <c r="C107" s="4">
        <v>0</v>
      </c>
      <c r="D107" s="56">
        <v>760795</v>
      </c>
      <c r="E107" s="4">
        <f>C107+D107</f>
        <v>760795</v>
      </c>
      <c r="F107" s="4">
        <v>0</v>
      </c>
      <c r="G107" s="56">
        <v>760136</v>
      </c>
      <c r="H107" s="4">
        <f>F107+G107</f>
        <v>760136</v>
      </c>
      <c r="I107" s="4">
        <f t="shared" si="0"/>
        <v>0</v>
      </c>
      <c r="J107" s="4">
        <f t="shared" si="0"/>
        <v>-659</v>
      </c>
      <c r="K107" s="4">
        <f>I107+J107</f>
        <v>-659</v>
      </c>
    </row>
    <row r="108" spans="1:11" ht="38.25" hidden="1" outlineLevel="1">
      <c r="A108" s="47"/>
      <c r="B108" s="5" t="s">
        <v>220</v>
      </c>
      <c r="C108" s="4">
        <v>0</v>
      </c>
      <c r="D108" s="56">
        <v>1478682</v>
      </c>
      <c r="E108" s="4">
        <f>C108+D108</f>
        <v>1478682</v>
      </c>
      <c r="F108" s="4">
        <v>0</v>
      </c>
      <c r="G108" s="56">
        <v>1478616</v>
      </c>
      <c r="H108" s="4">
        <f>F108+G108</f>
        <v>1478616</v>
      </c>
      <c r="I108" s="4">
        <f t="shared" si="0"/>
        <v>0</v>
      </c>
      <c r="J108" s="4">
        <f t="shared" si="0"/>
        <v>-66</v>
      </c>
      <c r="K108" s="4">
        <f>I108+J108</f>
        <v>-66</v>
      </c>
    </row>
    <row r="109" spans="1:11" ht="51" hidden="1" outlineLevel="1">
      <c r="A109" s="47"/>
      <c r="B109" s="5" t="s">
        <v>434</v>
      </c>
      <c r="C109" s="4">
        <v>0</v>
      </c>
      <c r="D109" s="4">
        <v>1073</v>
      </c>
      <c r="E109" s="4">
        <f>C109+D109</f>
        <v>1073</v>
      </c>
      <c r="F109" s="4">
        <v>0</v>
      </c>
      <c r="G109" s="4">
        <v>1073</v>
      </c>
      <c r="H109" s="4">
        <f>F109+G109</f>
        <v>1073</v>
      </c>
      <c r="I109" s="4">
        <f t="shared" si="0"/>
        <v>0</v>
      </c>
      <c r="J109" s="4">
        <f t="shared" si="0"/>
        <v>0</v>
      </c>
      <c r="K109" s="4">
        <f>I109+J109</f>
        <v>0</v>
      </c>
    </row>
    <row r="110" spans="1:11" ht="51" hidden="1" outlineLevel="1">
      <c r="A110" s="47"/>
      <c r="B110" s="5" t="s">
        <v>221</v>
      </c>
      <c r="C110" s="4">
        <v>0</v>
      </c>
      <c r="D110" s="4">
        <v>1</v>
      </c>
      <c r="E110" s="4">
        <f>C110+D110</f>
        <v>1</v>
      </c>
      <c r="F110" s="4">
        <v>0</v>
      </c>
      <c r="G110" s="4">
        <v>1</v>
      </c>
      <c r="H110" s="4">
        <f>F110+G110</f>
        <v>1</v>
      </c>
      <c r="I110" s="4">
        <f>F110-C110</f>
        <v>0</v>
      </c>
      <c r="J110" s="4">
        <v>0</v>
      </c>
      <c r="K110" s="4">
        <f>I110+J110</f>
        <v>0</v>
      </c>
    </row>
    <row r="111" spans="1:11" ht="25.5" customHeight="1" hidden="1" outlineLevel="1">
      <c r="A111" s="215" t="s">
        <v>206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7"/>
    </row>
    <row r="112" spans="1:11" ht="15" hidden="1" outlineLevel="1">
      <c r="A112" s="47" t="s">
        <v>317</v>
      </c>
      <c r="B112" s="27" t="s">
        <v>287</v>
      </c>
      <c r="C112" s="4"/>
      <c r="D112" s="4"/>
      <c r="E112" s="4"/>
      <c r="F112" s="4"/>
      <c r="G112" s="4"/>
      <c r="H112" s="4"/>
      <c r="I112" s="4"/>
      <c r="J112" s="4"/>
      <c r="K112" s="15"/>
    </row>
    <row r="113" spans="1:11" ht="63.75" hidden="1" outlineLevel="1">
      <c r="A113" s="47"/>
      <c r="B113" s="5" t="s">
        <v>222</v>
      </c>
      <c r="C113" s="4">
        <v>0</v>
      </c>
      <c r="D113" s="4">
        <v>1073</v>
      </c>
      <c r="E113" s="4">
        <f>C113+D113</f>
        <v>1073</v>
      </c>
      <c r="F113" s="4">
        <v>0</v>
      </c>
      <c r="G113" s="4">
        <v>1073</v>
      </c>
      <c r="H113" s="4">
        <f>F113+G113</f>
        <v>1073</v>
      </c>
      <c r="I113" s="4">
        <f>F113-C113</f>
        <v>0</v>
      </c>
      <c r="J113" s="4">
        <v>0</v>
      </c>
      <c r="K113" s="4">
        <f>I113+J113</f>
        <v>0</v>
      </c>
    </row>
    <row r="114" spans="1:11" ht="51" hidden="1" outlineLevel="1">
      <c r="A114" s="47"/>
      <c r="B114" s="5" t="s">
        <v>223</v>
      </c>
      <c r="C114" s="4">
        <v>0</v>
      </c>
      <c r="D114" s="4">
        <v>1</v>
      </c>
      <c r="E114" s="4">
        <f>C114+D114</f>
        <v>1</v>
      </c>
      <c r="F114" s="4">
        <v>0</v>
      </c>
      <c r="G114" s="4">
        <v>1</v>
      </c>
      <c r="H114" s="4">
        <f>F114+G114</f>
        <v>1</v>
      </c>
      <c r="I114" s="4">
        <f>F114-C114</f>
        <v>0</v>
      </c>
      <c r="J114" s="4">
        <v>0</v>
      </c>
      <c r="K114" s="4">
        <f>I114+J114</f>
        <v>0</v>
      </c>
    </row>
    <row r="115" spans="1:11" ht="15" hidden="1" outlineLevel="1">
      <c r="A115" s="215" t="s">
        <v>177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7"/>
    </row>
    <row r="116" spans="1:11" ht="15" hidden="1" outlineLevel="1">
      <c r="A116" s="47" t="s">
        <v>405</v>
      </c>
      <c r="B116" s="27" t="s">
        <v>288</v>
      </c>
      <c r="C116" s="4"/>
      <c r="D116" s="4"/>
      <c r="E116" s="4"/>
      <c r="F116" s="4"/>
      <c r="G116" s="4"/>
      <c r="H116" s="4"/>
      <c r="I116" s="4"/>
      <c r="J116" s="4"/>
      <c r="K116" s="15"/>
    </row>
    <row r="117" spans="1:11" ht="38.25" hidden="1" outlineLevel="1">
      <c r="A117" s="47"/>
      <c r="B117" s="5" t="s">
        <v>437</v>
      </c>
      <c r="C117" s="4">
        <v>0</v>
      </c>
      <c r="D117" s="4">
        <v>709</v>
      </c>
      <c r="E117" s="4">
        <f>C117+D117</f>
        <v>709</v>
      </c>
      <c r="F117" s="4">
        <v>0</v>
      </c>
      <c r="G117" s="4">
        <v>708</v>
      </c>
      <c r="H117" s="4">
        <f>F117+G117</f>
        <v>708</v>
      </c>
      <c r="I117" s="4">
        <f>F117-C117</f>
        <v>0</v>
      </c>
      <c r="J117" s="4">
        <f>G117-D117</f>
        <v>-1</v>
      </c>
      <c r="K117" s="4">
        <f>I117+J117</f>
        <v>-1</v>
      </c>
    </row>
    <row r="118" spans="1:11" ht="51" hidden="1" outlineLevel="1">
      <c r="A118" s="47"/>
      <c r="B118" s="5" t="s">
        <v>224</v>
      </c>
      <c r="C118" s="4">
        <v>0</v>
      </c>
      <c r="D118" s="4">
        <v>1478682</v>
      </c>
      <c r="E118" s="4">
        <f>C118+D118</f>
        <v>1478682</v>
      </c>
      <c r="F118" s="4">
        <v>0</v>
      </c>
      <c r="G118" s="4">
        <v>1478616</v>
      </c>
      <c r="H118" s="4">
        <f>F118+G118</f>
        <v>1478616</v>
      </c>
      <c r="I118" s="4">
        <f>F118-C118</f>
        <v>0</v>
      </c>
      <c r="J118" s="4">
        <f>G118-D118</f>
        <v>-66</v>
      </c>
      <c r="K118" s="4">
        <f>I118+J118</f>
        <v>-66</v>
      </c>
    </row>
    <row r="119" spans="1:11" ht="24" customHeight="1" hidden="1" outlineLevel="1">
      <c r="A119" s="215" t="s">
        <v>225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7"/>
    </row>
    <row r="120" spans="1:11" ht="15" hidden="1" outlineLevel="1">
      <c r="A120" s="47" t="s">
        <v>174</v>
      </c>
      <c r="B120" s="30" t="s">
        <v>175</v>
      </c>
      <c r="C120" s="4"/>
      <c r="D120" s="4"/>
      <c r="E120" s="4"/>
      <c r="F120" s="4"/>
      <c r="G120" s="4"/>
      <c r="H120" s="4"/>
      <c r="I120" s="4"/>
      <c r="J120" s="4"/>
      <c r="K120" s="15"/>
    </row>
    <row r="121" spans="1:11" ht="89.25" hidden="1" outlineLevel="1">
      <c r="A121" s="47"/>
      <c r="B121" s="31" t="s">
        <v>226</v>
      </c>
      <c r="C121" s="4">
        <v>0</v>
      </c>
      <c r="D121" s="4">
        <v>100</v>
      </c>
      <c r="E121" s="4">
        <f>C121+D121</f>
        <v>100</v>
      </c>
      <c r="F121" s="4">
        <v>0</v>
      </c>
      <c r="G121" s="4">
        <v>100</v>
      </c>
      <c r="H121" s="4">
        <f>F121+G121</f>
        <v>100</v>
      </c>
      <c r="I121" s="4">
        <f>F121-C121</f>
        <v>0</v>
      </c>
      <c r="J121" s="4">
        <v>0</v>
      </c>
      <c r="K121" s="4">
        <f>I121+J121</f>
        <v>0</v>
      </c>
    </row>
    <row r="122" spans="1:11" ht="89.25" hidden="1" outlineLevel="1">
      <c r="A122" s="47"/>
      <c r="B122" s="5" t="s">
        <v>227</v>
      </c>
      <c r="C122" s="4">
        <v>0</v>
      </c>
      <c r="D122" s="4">
        <v>100</v>
      </c>
      <c r="E122" s="4">
        <f>C122+D122</f>
        <v>100</v>
      </c>
      <c r="F122" s="4">
        <v>0</v>
      </c>
      <c r="G122" s="4">
        <v>100</v>
      </c>
      <c r="H122" s="4">
        <f>F122+G122</f>
        <v>100</v>
      </c>
      <c r="I122" s="4">
        <f>F122-C122</f>
        <v>0</v>
      </c>
      <c r="J122" s="4">
        <v>0</v>
      </c>
      <c r="K122" s="4">
        <f>I122+J122</f>
        <v>0</v>
      </c>
    </row>
    <row r="123" spans="1:11" ht="15" hidden="1" outlineLevel="1">
      <c r="A123" s="215" t="s">
        <v>177</v>
      </c>
      <c r="B123" s="216"/>
      <c r="C123" s="216"/>
      <c r="D123" s="216"/>
      <c r="E123" s="216"/>
      <c r="F123" s="216"/>
      <c r="G123" s="216"/>
      <c r="H123" s="216"/>
      <c r="I123" s="216"/>
      <c r="J123" s="216"/>
      <c r="K123" s="217"/>
    </row>
    <row r="124" spans="1:11" ht="27" customHeight="1" hidden="1" outlineLevel="1">
      <c r="A124" s="218" t="s">
        <v>228</v>
      </c>
      <c r="B124" s="219"/>
      <c r="C124" s="219"/>
      <c r="D124" s="219"/>
      <c r="E124" s="219"/>
      <c r="F124" s="219"/>
      <c r="G124" s="219"/>
      <c r="H124" s="219"/>
      <c r="I124" s="219"/>
      <c r="J124" s="219"/>
      <c r="K124" s="220"/>
    </row>
    <row r="125" spans="1:11" ht="15" customHeight="1" collapsed="1">
      <c r="A125" s="262" t="str">
        <f>B30</f>
        <v>Придбання обладнання і предметів довгострокового користування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4"/>
    </row>
    <row r="126" spans="1:11" ht="15" hidden="1" outlineLevel="1">
      <c r="A126" s="47" t="s">
        <v>308</v>
      </c>
      <c r="B126" s="27" t="s">
        <v>285</v>
      </c>
      <c r="C126" s="4"/>
      <c r="D126" s="4"/>
      <c r="E126" s="4"/>
      <c r="F126" s="4"/>
      <c r="G126" s="4"/>
      <c r="H126" s="4"/>
      <c r="I126" s="4"/>
      <c r="J126" s="4"/>
      <c r="K126" s="15"/>
    </row>
    <row r="127" spans="1:11" ht="15" hidden="1" outlineLevel="1">
      <c r="A127" s="47"/>
      <c r="B127" s="5" t="s">
        <v>421</v>
      </c>
      <c r="C127" s="4">
        <v>0</v>
      </c>
      <c r="D127" s="56">
        <v>1121700</v>
      </c>
      <c r="E127" s="4">
        <f>C127+D127</f>
        <v>1121700</v>
      </c>
      <c r="F127" s="4">
        <v>0</v>
      </c>
      <c r="G127" s="56">
        <v>1121700</v>
      </c>
      <c r="H127" s="4">
        <f>F127+G127</f>
        <v>1121700</v>
      </c>
      <c r="I127" s="4">
        <f>F127-C127</f>
        <v>0</v>
      </c>
      <c r="J127" s="4">
        <f>G127-D127</f>
        <v>0</v>
      </c>
      <c r="K127" s="4">
        <f>I127+J127</f>
        <v>0</v>
      </c>
    </row>
    <row r="128" spans="1:11" ht="15" customHeight="1" collapsed="1">
      <c r="A128" s="215" t="s">
        <v>207</v>
      </c>
      <c r="B128" s="216"/>
      <c r="C128" s="216"/>
      <c r="D128" s="216"/>
      <c r="E128" s="216"/>
      <c r="F128" s="216"/>
      <c r="G128" s="216"/>
      <c r="H128" s="216"/>
      <c r="I128" s="216"/>
      <c r="J128" s="216"/>
      <c r="K128" s="217"/>
    </row>
    <row r="129" spans="1:11" ht="14.25" customHeight="1">
      <c r="A129" s="47" t="s">
        <v>308</v>
      </c>
      <c r="B129" s="27" t="s">
        <v>287</v>
      </c>
      <c r="C129" s="4"/>
      <c r="D129" s="4"/>
      <c r="E129" s="4"/>
      <c r="F129" s="4"/>
      <c r="G129" s="4"/>
      <c r="H129" s="4"/>
      <c r="I129" s="4"/>
      <c r="J129" s="4"/>
      <c r="K129" s="15"/>
    </row>
    <row r="130" spans="1:11" ht="38.25">
      <c r="A130" s="47"/>
      <c r="B130" s="5" t="s">
        <v>466</v>
      </c>
      <c r="C130" s="4">
        <v>0</v>
      </c>
      <c r="D130" s="4">
        <v>5</v>
      </c>
      <c r="E130" s="4">
        <f>C130+D130</f>
        <v>5</v>
      </c>
      <c r="F130" s="4">
        <v>0</v>
      </c>
      <c r="G130" s="4">
        <v>5</v>
      </c>
      <c r="H130" s="4">
        <f>F130+G130</f>
        <v>5</v>
      </c>
      <c r="I130" s="4">
        <f>F130-C130</f>
        <v>0</v>
      </c>
      <c r="J130" s="4">
        <f>G130-D130</f>
        <v>0</v>
      </c>
      <c r="K130" s="4">
        <f>I130+J130</f>
        <v>0</v>
      </c>
    </row>
    <row r="131" spans="1:11" ht="15" customHeight="1">
      <c r="A131" s="215" t="s">
        <v>357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7"/>
    </row>
    <row r="132" spans="1:11" ht="12.75" customHeight="1">
      <c r="A132" s="47" t="s">
        <v>317</v>
      </c>
      <c r="B132" s="27" t="s">
        <v>288</v>
      </c>
      <c r="C132" s="4"/>
      <c r="D132" s="4"/>
      <c r="E132" s="4"/>
      <c r="F132" s="4"/>
      <c r="G132" s="4"/>
      <c r="H132" s="4"/>
      <c r="I132" s="4"/>
      <c r="J132" s="4"/>
      <c r="K132" s="15"/>
    </row>
    <row r="133" spans="1:11" ht="38.25">
      <c r="A133" s="47"/>
      <c r="B133" s="5" t="s">
        <v>521</v>
      </c>
      <c r="C133" s="4">
        <v>0</v>
      </c>
      <c r="D133" s="4">
        <v>224340</v>
      </c>
      <c r="E133" s="4">
        <f>C133+D133</f>
        <v>224340</v>
      </c>
      <c r="F133" s="4">
        <v>0</v>
      </c>
      <c r="G133" s="4">
        <v>224340</v>
      </c>
      <c r="H133" s="4">
        <f>G133</f>
        <v>224340</v>
      </c>
      <c r="I133" s="4">
        <f>F133-C133</f>
        <v>0</v>
      </c>
      <c r="J133" s="4">
        <f>G133-D133</f>
        <v>0</v>
      </c>
      <c r="K133" s="4">
        <f>I133+J133</f>
        <v>0</v>
      </c>
    </row>
    <row r="134" spans="1:11" ht="15" customHeight="1">
      <c r="A134" s="215" t="s">
        <v>357</v>
      </c>
      <c r="B134" s="216"/>
      <c r="C134" s="216"/>
      <c r="D134" s="216"/>
      <c r="E134" s="216"/>
      <c r="F134" s="216"/>
      <c r="G134" s="216"/>
      <c r="H134" s="216"/>
      <c r="I134" s="216"/>
      <c r="J134" s="216"/>
      <c r="K134" s="217"/>
    </row>
    <row r="135" spans="1:11" ht="15">
      <c r="A135" s="47" t="s">
        <v>405</v>
      </c>
      <c r="B135" s="30" t="s">
        <v>175</v>
      </c>
      <c r="C135" s="4"/>
      <c r="D135" s="4"/>
      <c r="E135" s="4"/>
      <c r="F135" s="4"/>
      <c r="G135" s="4"/>
      <c r="H135" s="4"/>
      <c r="I135" s="4"/>
      <c r="J135" s="4"/>
      <c r="K135" s="15"/>
    </row>
    <row r="136" spans="1:11" ht="85.5" customHeight="1">
      <c r="A136" s="47"/>
      <c r="B136" s="5" t="s">
        <v>522</v>
      </c>
      <c r="C136" s="4">
        <v>0</v>
      </c>
      <c r="D136" s="4">
        <v>211856</v>
      </c>
      <c r="E136" s="4">
        <f>C136+D136</f>
        <v>211856</v>
      </c>
      <c r="F136" s="4">
        <v>0</v>
      </c>
      <c r="G136" s="4">
        <v>20003</v>
      </c>
      <c r="H136" s="4">
        <f>F136+G136</f>
        <v>20003</v>
      </c>
      <c r="I136" s="4">
        <f>F136-C136</f>
        <v>0</v>
      </c>
      <c r="J136" s="4">
        <f>G136-D136</f>
        <v>-191853</v>
      </c>
      <c r="K136" s="4">
        <f>I136+J136</f>
        <v>-191853</v>
      </c>
    </row>
    <row r="137" spans="1:11" ht="26.25" customHeight="1">
      <c r="A137" s="215" t="s">
        <v>358</v>
      </c>
      <c r="B137" s="216"/>
      <c r="C137" s="216"/>
      <c r="D137" s="216"/>
      <c r="E137" s="216"/>
      <c r="F137" s="216"/>
      <c r="G137" s="216"/>
      <c r="H137" s="216"/>
      <c r="I137" s="216"/>
      <c r="J137" s="216"/>
      <c r="K137" s="217"/>
    </row>
    <row r="138" spans="1:11" ht="32.25" customHeight="1">
      <c r="A138" s="218" t="s">
        <v>179</v>
      </c>
      <c r="B138" s="219"/>
      <c r="C138" s="219"/>
      <c r="D138" s="219"/>
      <c r="E138" s="219"/>
      <c r="F138" s="219"/>
      <c r="G138" s="219"/>
      <c r="H138" s="219"/>
      <c r="I138" s="219"/>
      <c r="J138" s="219"/>
      <c r="K138" s="220"/>
    </row>
    <row r="139" spans="1:11" ht="18.75">
      <c r="A139" s="214" t="s">
        <v>291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</row>
    <row r="140" ht="15">
      <c r="A140" s="2"/>
    </row>
    <row r="141" spans="1:11" ht="15.75">
      <c r="A141" s="198" t="s">
        <v>292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</row>
    <row r="142" spans="1:11" ht="15">
      <c r="A142" s="181" t="s">
        <v>243</v>
      </c>
      <c r="B142" s="181" t="s">
        <v>244</v>
      </c>
      <c r="C142" s="181" t="s">
        <v>293</v>
      </c>
      <c r="D142" s="181"/>
      <c r="E142" s="181"/>
      <c r="F142" s="181" t="s">
        <v>294</v>
      </c>
      <c r="G142" s="181"/>
      <c r="H142" s="181"/>
      <c r="I142" s="181" t="s">
        <v>401</v>
      </c>
      <c r="J142" s="181"/>
      <c r="K142" s="181"/>
    </row>
    <row r="143" spans="1:11" ht="15">
      <c r="A143" s="181"/>
      <c r="B143" s="181"/>
      <c r="C143" s="181"/>
      <c r="D143" s="181"/>
      <c r="E143" s="181"/>
      <c r="F143" s="181"/>
      <c r="G143" s="181"/>
      <c r="H143" s="181"/>
      <c r="I143" s="181" t="s">
        <v>295</v>
      </c>
      <c r="J143" s="181"/>
      <c r="K143" s="181"/>
    </row>
    <row r="144" spans="1:11" ht="25.5">
      <c r="A144" s="181"/>
      <c r="B144" s="181"/>
      <c r="C144" s="68" t="s">
        <v>248</v>
      </c>
      <c r="D144" s="68" t="s">
        <v>249</v>
      </c>
      <c r="E144" s="68" t="s">
        <v>250</v>
      </c>
      <c r="F144" s="68" t="s">
        <v>248</v>
      </c>
      <c r="G144" s="68" t="s">
        <v>249</v>
      </c>
      <c r="H144" s="68" t="s">
        <v>250</v>
      </c>
      <c r="I144" s="68" t="s">
        <v>248</v>
      </c>
      <c r="J144" s="68" t="s">
        <v>249</v>
      </c>
      <c r="K144" s="68" t="s">
        <v>250</v>
      </c>
    </row>
    <row r="145" spans="1:11" ht="15">
      <c r="A145" s="66" t="s">
        <v>253</v>
      </c>
      <c r="B145" s="67" t="s">
        <v>252</v>
      </c>
      <c r="C145" s="66">
        <v>100130</v>
      </c>
      <c r="D145" s="66">
        <v>2345210</v>
      </c>
      <c r="E145" s="66">
        <f>C145+D145</f>
        <v>2445340</v>
      </c>
      <c r="F145" s="66">
        <v>49990</v>
      </c>
      <c r="G145" s="66">
        <v>1121700</v>
      </c>
      <c r="H145" s="66">
        <f>F145+G145</f>
        <v>1171690</v>
      </c>
      <c r="I145" s="69">
        <f>F145/C145*100</f>
        <v>49.92509737341456</v>
      </c>
      <c r="J145" s="69">
        <f>G145/D145*100</f>
        <v>47.82940546901983</v>
      </c>
      <c r="K145" s="69">
        <f>H145/E145*100</f>
        <v>47.915218333646855</v>
      </c>
    </row>
    <row r="146" spans="1:11" ht="53.25" customHeight="1">
      <c r="A146" s="211" t="s">
        <v>636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1:11" ht="15">
      <c r="A147" s="56" t="s">
        <v>253</v>
      </c>
      <c r="B147" s="65" t="s">
        <v>254</v>
      </c>
      <c r="C147" s="56" t="s">
        <v>253</v>
      </c>
      <c r="D147" s="56" t="s">
        <v>253</v>
      </c>
      <c r="E147" s="56" t="s">
        <v>253</v>
      </c>
      <c r="F147" s="56" t="s">
        <v>253</v>
      </c>
      <c r="G147" s="56" t="s">
        <v>253</v>
      </c>
      <c r="H147" s="56" t="s">
        <v>253</v>
      </c>
      <c r="I147" s="56" t="s">
        <v>253</v>
      </c>
      <c r="J147" s="56" t="s">
        <v>253</v>
      </c>
      <c r="K147" s="56" t="s">
        <v>253</v>
      </c>
    </row>
    <row r="148" spans="1:11" ht="80.25" customHeight="1" hidden="1" outlineLevel="1">
      <c r="A148" s="56" t="s">
        <v>253</v>
      </c>
      <c r="B148" s="77" t="str">
        <f>A57</f>
        <v>Організація проведення громадських робіт по благоустрою прибудинкових територій шляхом залучення безробітних осіб</v>
      </c>
      <c r="C148" s="56">
        <v>38340</v>
      </c>
      <c r="D148" s="56" t="s">
        <v>253</v>
      </c>
      <c r="E148" s="56">
        <f>C148</f>
        <v>38340</v>
      </c>
      <c r="F148" s="56"/>
      <c r="G148" s="56" t="s">
        <v>253</v>
      </c>
      <c r="H148" s="56">
        <f>F148</f>
        <v>0</v>
      </c>
      <c r="I148" s="63">
        <f>F148/C148*100</f>
        <v>0</v>
      </c>
      <c r="J148" s="63" t="s">
        <v>253</v>
      </c>
      <c r="K148" s="63">
        <f>H148/E148*100</f>
        <v>0</v>
      </c>
    </row>
    <row r="149" spans="1:11" ht="38.25" customHeight="1" hidden="1" outlineLevel="1">
      <c r="A149" s="222" t="s">
        <v>53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4"/>
    </row>
    <row r="150" spans="1:11" ht="15" hidden="1" outlineLevel="1">
      <c r="A150" s="56" t="s">
        <v>251</v>
      </c>
      <c r="B150" s="77" t="s">
        <v>285</v>
      </c>
      <c r="C150" s="56"/>
      <c r="D150" s="56"/>
      <c r="E150" s="56"/>
      <c r="F150" s="56"/>
      <c r="G150" s="56"/>
      <c r="H150" s="56"/>
      <c r="I150" s="63"/>
      <c r="J150" s="63"/>
      <c r="K150" s="63"/>
    </row>
    <row r="151" spans="1:11" ht="15" hidden="1" outlineLevel="1">
      <c r="A151" s="56" t="s">
        <v>253</v>
      </c>
      <c r="B151" s="65" t="s">
        <v>337</v>
      </c>
      <c r="C151" s="56">
        <v>38340</v>
      </c>
      <c r="D151" s="56" t="s">
        <v>253</v>
      </c>
      <c r="E151" s="56">
        <f>C151</f>
        <v>38340</v>
      </c>
      <c r="F151" s="56"/>
      <c r="G151" s="56" t="s">
        <v>253</v>
      </c>
      <c r="H151" s="56">
        <f>F151</f>
        <v>0</v>
      </c>
      <c r="I151" s="63">
        <f>F151/C151*100</f>
        <v>0</v>
      </c>
      <c r="J151" s="63" t="s">
        <v>253</v>
      </c>
      <c r="K151" s="63">
        <f>H151/E151*100</f>
        <v>0</v>
      </c>
    </row>
    <row r="152" spans="1:11" ht="15" hidden="1" outlineLevel="1">
      <c r="A152" s="56" t="s">
        <v>267</v>
      </c>
      <c r="B152" s="77" t="s">
        <v>287</v>
      </c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63.75" hidden="1" outlineLevel="1">
      <c r="A153" s="56" t="s">
        <v>253</v>
      </c>
      <c r="B153" s="65" t="str">
        <f>B62</f>
        <v>кількість безробітних осіб, яких планується залучити до громадських робіт по благоустрою прибудинкових територій</v>
      </c>
      <c r="C153" s="56">
        <v>16</v>
      </c>
      <c r="D153" s="56"/>
      <c r="E153" s="56">
        <f>C153</f>
        <v>16</v>
      </c>
      <c r="F153" s="56"/>
      <c r="G153" s="56"/>
      <c r="H153" s="56">
        <f>F153</f>
        <v>0</v>
      </c>
      <c r="I153" s="63">
        <f>F153/C153*100</f>
        <v>0</v>
      </c>
      <c r="J153" s="63"/>
      <c r="K153" s="63">
        <f>H153/E153*100</f>
        <v>0</v>
      </c>
    </row>
    <row r="154" spans="1:11" ht="15" hidden="1" outlineLevel="1">
      <c r="A154" s="56" t="s">
        <v>278</v>
      </c>
      <c r="B154" s="77" t="s">
        <v>288</v>
      </c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63.75" hidden="1" outlineLevel="1">
      <c r="A155" s="56" t="s">
        <v>253</v>
      </c>
      <c r="B155" s="65" t="str">
        <f>B65</f>
        <v>середньо річні витрати на залучення до громадських робіт з благоустрою прибудинкових територій 1 безробітної особи</v>
      </c>
      <c r="C155" s="56">
        <v>2396</v>
      </c>
      <c r="D155" s="56"/>
      <c r="E155" s="56">
        <f>C155</f>
        <v>2396</v>
      </c>
      <c r="F155" s="56"/>
      <c r="G155" s="56"/>
      <c r="H155" s="56">
        <f>F155</f>
        <v>0</v>
      </c>
      <c r="I155" s="63">
        <f>F155/C155*100</f>
        <v>0</v>
      </c>
      <c r="J155" s="63"/>
      <c r="K155" s="63">
        <f>H155/E155*100</f>
        <v>0</v>
      </c>
    </row>
    <row r="156" spans="1:11" ht="15" hidden="1" outlineLevel="1">
      <c r="A156" s="56" t="s">
        <v>174</v>
      </c>
      <c r="B156" s="77" t="str">
        <f>B67</f>
        <v>Показники якості</v>
      </c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51" hidden="1" outlineLevel="1">
      <c r="A157" s="56" t="s">
        <v>253</v>
      </c>
      <c r="B157" s="65" t="str">
        <f>B68</f>
        <v>питома вага фактично залучених безробітних осіб до громадських робіт до запланованої кількості</v>
      </c>
      <c r="C157" s="56">
        <v>100</v>
      </c>
      <c r="D157" s="56"/>
      <c r="E157" s="56">
        <f>C157</f>
        <v>100</v>
      </c>
      <c r="F157" s="56"/>
      <c r="G157" s="56"/>
      <c r="H157" s="56">
        <f>F157</f>
        <v>0</v>
      </c>
      <c r="I157" s="63">
        <f>F157/C157*100</f>
        <v>0</v>
      </c>
      <c r="J157" s="63"/>
      <c r="K157" s="63">
        <f>H157/E157*100</f>
        <v>0</v>
      </c>
    </row>
    <row r="158" spans="1:11" ht="25.5" customHeight="1" hidden="1" outlineLevel="1">
      <c r="A158" s="211" t="s">
        <v>218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3"/>
    </row>
    <row r="159" spans="1:11" ht="89.25" collapsed="1">
      <c r="A159" s="56" t="s">
        <v>253</v>
      </c>
      <c r="B159" s="77" t="s">
        <v>359</v>
      </c>
      <c r="C159" s="56">
        <v>5000</v>
      </c>
      <c r="D159" s="56"/>
      <c r="E159" s="56">
        <f>C159</f>
        <v>5000</v>
      </c>
      <c r="F159" s="56">
        <v>49990</v>
      </c>
      <c r="G159" s="56" t="s">
        <v>253</v>
      </c>
      <c r="H159" s="56">
        <f>F159</f>
        <v>49990</v>
      </c>
      <c r="I159" s="119">
        <f>F159/C159*100</f>
        <v>999.8</v>
      </c>
      <c r="J159" s="119" t="s">
        <v>253</v>
      </c>
      <c r="K159" s="119">
        <f>H159/E159*100</f>
        <v>999.8</v>
      </c>
    </row>
    <row r="160" spans="1:11" ht="41.25" customHeight="1">
      <c r="A160" s="222" t="s">
        <v>637</v>
      </c>
      <c r="B160" s="223"/>
      <c r="C160" s="223"/>
      <c r="D160" s="223"/>
      <c r="E160" s="223"/>
      <c r="F160" s="223"/>
      <c r="G160" s="223"/>
      <c r="H160" s="223"/>
      <c r="I160" s="223"/>
      <c r="J160" s="223"/>
      <c r="K160" s="224"/>
    </row>
    <row r="161" spans="1:11" ht="15" customHeight="1">
      <c r="A161" s="56" t="s">
        <v>251</v>
      </c>
      <c r="B161" s="77" t="s">
        <v>285</v>
      </c>
      <c r="C161" s="56"/>
      <c r="D161" s="56"/>
      <c r="E161" s="56"/>
      <c r="F161" s="56"/>
      <c r="G161" s="56"/>
      <c r="H161" s="56"/>
      <c r="I161" s="63"/>
      <c r="J161" s="63"/>
      <c r="K161" s="63"/>
    </row>
    <row r="162" spans="1:11" ht="15" customHeight="1" hidden="1" outlineLevel="1">
      <c r="A162" s="56" t="s">
        <v>253</v>
      </c>
      <c r="B162" s="65" t="s">
        <v>337</v>
      </c>
      <c r="C162" s="56">
        <v>5000</v>
      </c>
      <c r="D162" s="56"/>
      <c r="E162" s="56"/>
      <c r="F162" s="56">
        <v>49990</v>
      </c>
      <c r="G162" s="56"/>
      <c r="H162" s="56">
        <f>F162</f>
        <v>49990</v>
      </c>
      <c r="I162" s="63"/>
      <c r="J162" s="63"/>
      <c r="K162" s="63"/>
    </row>
    <row r="163" spans="1:11" ht="63.75" hidden="1" outlineLevel="1">
      <c r="A163" s="56"/>
      <c r="B163" s="65" t="str">
        <f>B74</f>
        <v>візуальне обстеження  житлової будівлі (гуртожитку) за адресою: м. Лисичанськ, вул. Гора Попова, 15</v>
      </c>
      <c r="C163" s="56">
        <v>5000</v>
      </c>
      <c r="D163" s="56"/>
      <c r="E163" s="56"/>
      <c r="F163" s="56">
        <v>49990</v>
      </c>
      <c r="G163" s="56"/>
      <c r="H163" s="56">
        <f>F163</f>
        <v>49990</v>
      </c>
      <c r="I163" s="98">
        <v>100</v>
      </c>
      <c r="J163" s="98"/>
      <c r="K163" s="98">
        <f>I163</f>
        <v>100</v>
      </c>
    </row>
    <row r="164" spans="1:11" ht="41.25" customHeight="1" collapsed="1">
      <c r="A164" s="56"/>
      <c r="B164" s="65" t="str">
        <f>B75</f>
        <v>кількість необхідних технічних обстежень житлового будинку</v>
      </c>
      <c r="C164" s="56">
        <v>1</v>
      </c>
      <c r="D164" s="56"/>
      <c r="E164" s="56">
        <f>C164</f>
        <v>1</v>
      </c>
      <c r="F164" s="56">
        <v>1</v>
      </c>
      <c r="G164" s="56"/>
      <c r="H164" s="56">
        <f>F164</f>
        <v>1</v>
      </c>
      <c r="I164" s="119">
        <f>F164/C164*100</f>
        <v>100</v>
      </c>
      <c r="J164" s="119"/>
      <c r="K164" s="119">
        <f>I164</f>
        <v>100</v>
      </c>
    </row>
    <row r="165" spans="1:11" ht="15" customHeight="1">
      <c r="A165" s="56" t="s">
        <v>267</v>
      </c>
      <c r="B165" s="77" t="s">
        <v>287</v>
      </c>
      <c r="C165" s="56"/>
      <c r="D165" s="56"/>
      <c r="E165" s="56"/>
      <c r="F165" s="56"/>
      <c r="G165" s="56"/>
      <c r="H165" s="56"/>
      <c r="I165" s="119"/>
      <c r="J165" s="82"/>
      <c r="K165" s="82"/>
    </row>
    <row r="166" spans="1:11" ht="51">
      <c r="A166" s="56" t="s">
        <v>253</v>
      </c>
      <c r="B166" s="65" t="str">
        <f>B78</f>
        <v>кількість технічних обстежень житлового будинку, які планується провести</v>
      </c>
      <c r="C166" s="56">
        <v>1</v>
      </c>
      <c r="D166" s="56"/>
      <c r="E166" s="56">
        <f>C166</f>
        <v>1</v>
      </c>
      <c r="F166" s="56">
        <v>1</v>
      </c>
      <c r="G166" s="56"/>
      <c r="H166" s="56">
        <f>F166</f>
        <v>1</v>
      </c>
      <c r="I166" s="119">
        <f>F166/C166*100</f>
        <v>100</v>
      </c>
      <c r="J166" s="119"/>
      <c r="K166" s="119">
        <f>I166</f>
        <v>100</v>
      </c>
    </row>
    <row r="167" spans="1:11" ht="15" customHeight="1">
      <c r="A167" s="56" t="s">
        <v>278</v>
      </c>
      <c r="B167" s="77" t="s">
        <v>288</v>
      </c>
      <c r="C167" s="56"/>
      <c r="D167" s="56"/>
      <c r="E167" s="56"/>
      <c r="F167" s="56"/>
      <c r="G167" s="56"/>
      <c r="H167" s="56"/>
      <c r="I167" s="119"/>
      <c r="J167" s="82"/>
      <c r="K167" s="82"/>
    </row>
    <row r="168" spans="1:11" ht="38.25">
      <c r="A168" s="56" t="s">
        <v>253</v>
      </c>
      <c r="B168" s="65" t="str">
        <f>B81</f>
        <v>середня сума витрат на 1 технічне обстеження житлового будинку</v>
      </c>
      <c r="C168" s="56">
        <v>5000</v>
      </c>
      <c r="D168" s="56"/>
      <c r="E168" s="56">
        <f>C168</f>
        <v>5000</v>
      </c>
      <c r="F168" s="56">
        <v>49990</v>
      </c>
      <c r="G168" s="56"/>
      <c r="H168" s="56">
        <f>F168</f>
        <v>49990</v>
      </c>
      <c r="I168" s="119">
        <f>F168/C168*100</f>
        <v>999.8</v>
      </c>
      <c r="J168" s="119"/>
      <c r="K168" s="119">
        <f>I168</f>
        <v>999.8</v>
      </c>
    </row>
    <row r="169" spans="1:11" ht="15" customHeight="1">
      <c r="A169" s="56" t="s">
        <v>174</v>
      </c>
      <c r="B169" s="77" t="str">
        <f>B83</f>
        <v>Показники якості</v>
      </c>
      <c r="C169" s="56"/>
      <c r="D169" s="56"/>
      <c r="E169" s="56"/>
      <c r="F169" s="56"/>
      <c r="G169" s="56"/>
      <c r="H169" s="56"/>
      <c r="I169" s="119"/>
      <c r="J169" s="82"/>
      <c r="K169" s="82"/>
    </row>
    <row r="170" spans="1:11" ht="54.75" customHeight="1">
      <c r="A170" s="56" t="s">
        <v>253</v>
      </c>
      <c r="B170" s="65" t="str">
        <f>B84</f>
        <v>питома вага проведених технічних обстежень житлового будинку до запланованої кількості</v>
      </c>
      <c r="C170" s="56">
        <v>100</v>
      </c>
      <c r="D170" s="56"/>
      <c r="E170" s="56">
        <f>C170</f>
        <v>100</v>
      </c>
      <c r="F170" s="56">
        <v>100</v>
      </c>
      <c r="G170" s="56"/>
      <c r="H170" s="56">
        <f>F170</f>
        <v>100</v>
      </c>
      <c r="I170" s="119">
        <f>F170/C170*100</f>
        <v>100</v>
      </c>
      <c r="J170" s="119"/>
      <c r="K170" s="119">
        <f>I170</f>
        <v>100</v>
      </c>
    </row>
    <row r="171" spans="1:11" ht="28.5" customHeight="1">
      <c r="A171" s="211" t="s">
        <v>638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3"/>
    </row>
    <row r="172" spans="1:11" ht="51">
      <c r="A172" s="56" t="s">
        <v>253</v>
      </c>
      <c r="B172" s="77" t="s">
        <v>459</v>
      </c>
      <c r="C172" s="56"/>
      <c r="D172" s="56"/>
      <c r="E172" s="56">
        <f>D172</f>
        <v>0</v>
      </c>
      <c r="F172" s="56"/>
      <c r="G172" s="56">
        <v>1121700</v>
      </c>
      <c r="H172" s="56">
        <f>G172</f>
        <v>1121700</v>
      </c>
      <c r="I172" s="119"/>
      <c r="J172" s="119">
        <v>100</v>
      </c>
      <c r="K172" s="119">
        <f>J172</f>
        <v>100</v>
      </c>
    </row>
    <row r="173" spans="1:11" ht="27" customHeight="1">
      <c r="A173" s="222" t="s">
        <v>576</v>
      </c>
      <c r="B173" s="223"/>
      <c r="C173" s="223"/>
      <c r="D173" s="223"/>
      <c r="E173" s="223"/>
      <c r="F173" s="223"/>
      <c r="G173" s="223"/>
      <c r="H173" s="223"/>
      <c r="I173" s="223"/>
      <c r="J173" s="223"/>
      <c r="K173" s="224"/>
    </row>
    <row r="174" spans="1:11" ht="15" customHeight="1" hidden="1" outlineLevel="1">
      <c r="A174" s="128" t="s">
        <v>308</v>
      </c>
      <c r="B174" s="92" t="s">
        <v>285</v>
      </c>
      <c r="C174" s="81"/>
      <c r="D174" s="81"/>
      <c r="E174" s="81"/>
      <c r="F174" s="81"/>
      <c r="G174" s="81"/>
      <c r="H174" s="81"/>
      <c r="I174" s="81"/>
      <c r="J174" s="81"/>
      <c r="K174" s="129"/>
    </row>
    <row r="175" spans="1:11" ht="15" customHeight="1" hidden="1" outlineLevel="1">
      <c r="A175" s="128"/>
      <c r="B175" s="90" t="s">
        <v>421</v>
      </c>
      <c r="C175" s="81"/>
      <c r="D175" s="82"/>
      <c r="E175" s="81">
        <f>C175+D175</f>
        <v>0</v>
      </c>
      <c r="F175" s="81"/>
      <c r="G175" s="82">
        <v>1121700</v>
      </c>
      <c r="H175" s="81">
        <f>F175+G175</f>
        <v>1121700</v>
      </c>
      <c r="I175" s="81"/>
      <c r="J175" s="81"/>
      <c r="K175" s="81"/>
    </row>
    <row r="176" spans="1:11" ht="15" customHeight="1" collapsed="1">
      <c r="A176" s="128" t="s">
        <v>308</v>
      </c>
      <c r="B176" s="92" t="s">
        <v>287</v>
      </c>
      <c r="C176" s="81"/>
      <c r="D176" s="81"/>
      <c r="E176" s="81"/>
      <c r="F176" s="81"/>
      <c r="G176" s="81"/>
      <c r="H176" s="81"/>
      <c r="I176" s="81"/>
      <c r="J176" s="81"/>
      <c r="K176" s="129"/>
    </row>
    <row r="177" spans="1:11" ht="25.5">
      <c r="A177" s="128"/>
      <c r="B177" s="90" t="s">
        <v>400</v>
      </c>
      <c r="C177" s="81"/>
      <c r="D177" s="81"/>
      <c r="E177" s="81">
        <f>C177+D177</f>
        <v>0</v>
      </c>
      <c r="F177" s="81"/>
      <c r="G177" s="81">
        <v>5</v>
      </c>
      <c r="H177" s="81">
        <f>F177+G177</f>
        <v>5</v>
      </c>
      <c r="I177" s="81"/>
      <c r="J177" s="81">
        <v>100</v>
      </c>
      <c r="K177" s="81">
        <f>J177</f>
        <v>100</v>
      </c>
    </row>
    <row r="178" spans="1:11" ht="15" customHeight="1">
      <c r="A178" s="128" t="s">
        <v>317</v>
      </c>
      <c r="B178" s="92" t="s">
        <v>288</v>
      </c>
      <c r="C178" s="81"/>
      <c r="D178" s="81"/>
      <c r="E178" s="81"/>
      <c r="F178" s="81"/>
      <c r="G178" s="81"/>
      <c r="H178" s="81"/>
      <c r="I178" s="81"/>
      <c r="J178" s="81"/>
      <c r="K178" s="81"/>
    </row>
    <row r="179" spans="1:11" ht="38.25">
      <c r="A179" s="128"/>
      <c r="B179" s="90" t="s">
        <v>466</v>
      </c>
      <c r="C179" s="81"/>
      <c r="D179" s="81"/>
      <c r="E179" s="81">
        <f>C179+D179</f>
        <v>0</v>
      </c>
      <c r="F179" s="81"/>
      <c r="G179" s="81">
        <v>224340</v>
      </c>
      <c r="H179" s="81">
        <f>F179+G179</f>
        <v>224340</v>
      </c>
      <c r="I179" s="81"/>
      <c r="J179" s="81">
        <v>100</v>
      </c>
      <c r="K179" s="81">
        <f>J179</f>
        <v>100</v>
      </c>
    </row>
    <row r="180" spans="1:11" ht="15" customHeight="1">
      <c r="A180" s="128" t="s">
        <v>405</v>
      </c>
      <c r="B180" s="95" t="s">
        <v>175</v>
      </c>
      <c r="C180" s="81"/>
      <c r="D180" s="81"/>
      <c r="E180" s="81"/>
      <c r="F180" s="81"/>
      <c r="G180" s="81"/>
      <c r="H180" s="81"/>
      <c r="I180" s="81"/>
      <c r="J180" s="81"/>
      <c r="K180" s="81"/>
    </row>
    <row r="181" spans="1:11" ht="63.75">
      <c r="A181" s="128"/>
      <c r="B181" s="90" t="s">
        <v>467</v>
      </c>
      <c r="C181" s="81"/>
      <c r="D181" s="81"/>
      <c r="E181" s="81">
        <f>C181+D181</f>
        <v>0</v>
      </c>
      <c r="F181" s="81"/>
      <c r="G181" s="81">
        <v>20003</v>
      </c>
      <c r="H181" s="81">
        <f>F181+G181</f>
        <v>20003</v>
      </c>
      <c r="I181" s="81"/>
      <c r="J181" s="81">
        <v>100</v>
      </c>
      <c r="K181" s="81">
        <f>J181</f>
        <v>100</v>
      </c>
    </row>
    <row r="182" spans="1:11" ht="15" customHeight="1">
      <c r="A182" s="258" t="s">
        <v>577</v>
      </c>
      <c r="B182" s="259"/>
      <c r="C182" s="259"/>
      <c r="D182" s="259"/>
      <c r="E182" s="259"/>
      <c r="F182" s="259"/>
      <c r="G182" s="259"/>
      <c r="H182" s="259"/>
      <c r="I182" s="259"/>
      <c r="J182" s="259"/>
      <c r="K182" s="260"/>
    </row>
    <row r="183" spans="1:11" ht="76.5" hidden="1" outlineLevel="1">
      <c r="A183" s="56" t="s">
        <v>253</v>
      </c>
      <c r="B183" s="77" t="str">
        <f>A87</f>
        <v>Проведення робіт по відновленню асфальтового покриття прибудинкових територій та внутрішньоквартальних проїздів</v>
      </c>
      <c r="C183" s="56">
        <v>56790</v>
      </c>
      <c r="D183" s="56" t="s">
        <v>253</v>
      </c>
      <c r="E183" s="56">
        <f>C183</f>
        <v>56790</v>
      </c>
      <c r="F183" s="56"/>
      <c r="G183" s="56" t="s">
        <v>253</v>
      </c>
      <c r="H183" s="56">
        <f>F183</f>
        <v>0</v>
      </c>
      <c r="I183" s="98">
        <v>100</v>
      </c>
      <c r="J183" s="98" t="s">
        <v>253</v>
      </c>
      <c r="K183" s="98">
        <v>100</v>
      </c>
    </row>
    <row r="184" spans="1:11" ht="15" customHeight="1" hidden="1" outlineLevel="1">
      <c r="A184" s="222" t="s">
        <v>576</v>
      </c>
      <c r="B184" s="223"/>
      <c r="C184" s="223"/>
      <c r="D184" s="223"/>
      <c r="E184" s="223"/>
      <c r="F184" s="223"/>
      <c r="G184" s="223"/>
      <c r="H184" s="223"/>
      <c r="I184" s="223"/>
      <c r="J184" s="223"/>
      <c r="K184" s="224"/>
    </row>
    <row r="185" spans="1:11" ht="15" customHeight="1" hidden="1" outlineLevel="1">
      <c r="A185" s="56" t="s">
        <v>251</v>
      </c>
      <c r="B185" s="77" t="s">
        <v>285</v>
      </c>
      <c r="C185" s="56"/>
      <c r="D185" s="56"/>
      <c r="E185" s="56"/>
      <c r="F185" s="56"/>
      <c r="G185" s="56"/>
      <c r="H185" s="56"/>
      <c r="I185" s="63"/>
      <c r="J185" s="63"/>
      <c r="K185" s="63"/>
    </row>
    <row r="186" spans="1:11" ht="15" customHeight="1" hidden="1" outlineLevel="1">
      <c r="A186" s="56" t="s">
        <v>253</v>
      </c>
      <c r="B186" s="65" t="s">
        <v>337</v>
      </c>
      <c r="C186" s="56"/>
      <c r="D186" s="56"/>
      <c r="E186" s="56"/>
      <c r="F186" s="56"/>
      <c r="G186" s="56"/>
      <c r="H186" s="56"/>
      <c r="I186" s="63"/>
      <c r="J186" s="63"/>
      <c r="K186" s="63"/>
    </row>
    <row r="187" spans="1:11" ht="63.75" hidden="1" outlineLevel="1">
      <c r="A187" s="56"/>
      <c r="B187" s="65" t="str">
        <f>B90</f>
        <v>поточний ремонт дорожнього покриття проїзної частини на прибудинковій території (пр. Перемоги, буд. 127)</v>
      </c>
      <c r="C187" s="56">
        <v>56790</v>
      </c>
      <c r="D187" s="56"/>
      <c r="E187" s="56">
        <f>C187</f>
        <v>56790</v>
      </c>
      <c r="F187" s="56"/>
      <c r="G187" s="56"/>
      <c r="H187" s="56">
        <f>F187</f>
        <v>0</v>
      </c>
      <c r="I187" s="98">
        <v>100</v>
      </c>
      <c r="J187" s="98"/>
      <c r="K187" s="98">
        <f>I187</f>
        <v>100</v>
      </c>
    </row>
    <row r="188" spans="1:11" ht="51" hidden="1" outlineLevel="1">
      <c r="A188" s="56"/>
      <c r="B188" s="65" t="str">
        <f>B91</f>
        <v>загальна площа асфальтового покриття прибудинкової території буд. 127 пр. Перемоги</v>
      </c>
      <c r="C188" s="56">
        <v>1575</v>
      </c>
      <c r="D188" s="56"/>
      <c r="E188" s="56">
        <f>C188</f>
        <v>1575</v>
      </c>
      <c r="F188" s="56"/>
      <c r="G188" s="56"/>
      <c r="H188" s="56">
        <f>F188</f>
        <v>0</v>
      </c>
      <c r="I188" s="98">
        <v>100</v>
      </c>
      <c r="J188" s="98"/>
      <c r="K188" s="98">
        <f>I188</f>
        <v>100</v>
      </c>
    </row>
    <row r="189" spans="1:11" ht="76.5" hidden="1" outlineLevel="1">
      <c r="A189" s="56"/>
      <c r="B189" s="65" t="str">
        <f>B92</f>
        <v>площа асфальтового покриття прибудинкової території буд.127 пр. Перемоги, що потребує відновлення (поточного ремонту)</v>
      </c>
      <c r="C189" s="56">
        <v>95</v>
      </c>
      <c r="D189" s="56"/>
      <c r="E189" s="56">
        <f>C189</f>
        <v>95</v>
      </c>
      <c r="F189" s="56"/>
      <c r="G189" s="56"/>
      <c r="H189" s="56">
        <f>F189</f>
        <v>0</v>
      </c>
      <c r="I189" s="98">
        <v>100</v>
      </c>
      <c r="J189" s="98"/>
      <c r="K189" s="98">
        <f>I189</f>
        <v>100</v>
      </c>
    </row>
    <row r="190" spans="1:11" ht="15" customHeight="1" hidden="1" outlineLevel="1">
      <c r="A190" s="56" t="s">
        <v>267</v>
      </c>
      <c r="B190" s="77" t="s">
        <v>287</v>
      </c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1:11" ht="76.5" hidden="1" outlineLevel="1">
      <c r="A191" s="56" t="s">
        <v>253</v>
      </c>
      <c r="B191" s="65" t="str">
        <f>B95</f>
        <v>площа асфальтового покриття прибудинкової території буд. 127 пр.Перемоги, що планується відновити (поточним ремонтом)</v>
      </c>
      <c r="C191" s="56">
        <v>95</v>
      </c>
      <c r="D191" s="56"/>
      <c r="E191" s="56">
        <f>C191</f>
        <v>95</v>
      </c>
      <c r="F191" s="56"/>
      <c r="G191" s="56"/>
      <c r="H191" s="56">
        <f>F191</f>
        <v>0</v>
      </c>
      <c r="I191" s="98">
        <v>100</v>
      </c>
      <c r="J191" s="98"/>
      <c r="K191" s="98">
        <f>I191</f>
        <v>100</v>
      </c>
    </row>
    <row r="192" spans="1:11" ht="15" customHeight="1" hidden="1" outlineLevel="1">
      <c r="A192" s="56" t="s">
        <v>278</v>
      </c>
      <c r="B192" s="77" t="s">
        <v>288</v>
      </c>
      <c r="C192" s="56"/>
      <c r="D192" s="56"/>
      <c r="E192" s="56"/>
      <c r="F192" s="56"/>
      <c r="G192" s="56"/>
      <c r="H192" s="56"/>
      <c r="I192" s="99"/>
      <c r="J192" s="99"/>
      <c r="K192" s="99"/>
    </row>
    <row r="193" spans="1:11" ht="63.75" hidden="1" outlineLevel="1">
      <c r="A193" s="56" t="s">
        <v>253</v>
      </c>
      <c r="B193" s="65" t="str">
        <f>B98</f>
        <v>середні витрати на відновлення (поточний ремонт) 1 кв. м асфальтового покриття прибудинкової території </v>
      </c>
      <c r="C193" s="56">
        <v>598</v>
      </c>
      <c r="D193" s="56"/>
      <c r="E193" s="56">
        <f>C193</f>
        <v>598</v>
      </c>
      <c r="F193" s="56"/>
      <c r="G193" s="56"/>
      <c r="H193" s="56">
        <f>F193</f>
        <v>0</v>
      </c>
      <c r="I193" s="98">
        <v>100</v>
      </c>
      <c r="J193" s="98"/>
      <c r="K193" s="98">
        <f>I193</f>
        <v>100</v>
      </c>
    </row>
    <row r="194" spans="1:11" ht="15" customHeight="1" hidden="1" outlineLevel="1">
      <c r="A194" s="56" t="s">
        <v>174</v>
      </c>
      <c r="B194" s="77" t="str">
        <f>B100</f>
        <v>Показники якості</v>
      </c>
      <c r="C194" s="56"/>
      <c r="D194" s="56"/>
      <c r="E194" s="56"/>
      <c r="F194" s="56"/>
      <c r="G194" s="56"/>
      <c r="H194" s="56"/>
      <c r="I194" s="99"/>
      <c r="J194" s="99"/>
      <c r="K194" s="99"/>
    </row>
    <row r="195" spans="1:11" ht="102" hidden="1" outlineLevel="1">
      <c r="A195" s="56" t="s">
        <v>253</v>
      </c>
      <c r="B195" s="65" t="str">
        <f>B101</f>
        <v>питома вага площі асфальтового покриття прибудинкових територій, що планується відновити, до площі асфальтового покриття прибудинкових територій, що потребує відновлення </v>
      </c>
      <c r="C195" s="56">
        <v>100</v>
      </c>
      <c r="D195" s="56"/>
      <c r="E195" s="56">
        <f>C195</f>
        <v>100</v>
      </c>
      <c r="F195" s="56"/>
      <c r="G195" s="56"/>
      <c r="H195" s="56">
        <f>F195</f>
        <v>0</v>
      </c>
      <c r="I195" s="98">
        <v>100</v>
      </c>
      <c r="J195" s="98"/>
      <c r="K195" s="98">
        <f>I195</f>
        <v>100</v>
      </c>
    </row>
    <row r="196" spans="1:11" ht="15" customHeight="1" hidden="1" outlineLevel="1">
      <c r="A196" s="211" t="s">
        <v>577</v>
      </c>
      <c r="B196" s="212"/>
      <c r="C196" s="212"/>
      <c r="D196" s="212"/>
      <c r="E196" s="212"/>
      <c r="F196" s="212"/>
      <c r="G196" s="212"/>
      <c r="H196" s="212"/>
      <c r="I196" s="212"/>
      <c r="J196" s="212"/>
      <c r="K196" s="213"/>
    </row>
    <row r="197" spans="1:11" s="59" customFormat="1" ht="38.25" hidden="1" outlineLevel="1">
      <c r="A197" s="56" t="s">
        <v>253</v>
      </c>
      <c r="B197" s="77" t="str">
        <f>A104</f>
        <v>Проведення капітального ремонту житлових будинків</v>
      </c>
      <c r="C197" s="56"/>
      <c r="D197" s="56">
        <v>2238751</v>
      </c>
      <c r="E197" s="56">
        <f>D197</f>
        <v>2238751</v>
      </c>
      <c r="F197" s="56"/>
      <c r="G197" s="56"/>
      <c r="H197" s="56">
        <f>G197</f>
        <v>0</v>
      </c>
      <c r="I197" s="63"/>
      <c r="J197" s="63">
        <f>G197/D197*100</f>
        <v>0</v>
      </c>
      <c r="K197" s="63">
        <f>H197/E197*100</f>
        <v>0</v>
      </c>
    </row>
    <row r="198" spans="1:11" ht="29.25" customHeight="1" hidden="1" outlineLevel="1">
      <c r="A198" s="222" t="s">
        <v>219</v>
      </c>
      <c r="B198" s="223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1:11" ht="15" customHeight="1" hidden="1" outlineLevel="1">
      <c r="A199" s="47" t="s">
        <v>308</v>
      </c>
      <c r="B199" s="27" t="s">
        <v>285</v>
      </c>
      <c r="C199" s="4"/>
      <c r="D199" s="4"/>
      <c r="E199" s="4"/>
      <c r="F199" s="4"/>
      <c r="G199" s="4"/>
      <c r="H199" s="4"/>
      <c r="I199" s="4"/>
      <c r="J199" s="4"/>
      <c r="K199" s="15"/>
    </row>
    <row r="200" spans="1:11" ht="15" customHeight="1" hidden="1" outlineLevel="1">
      <c r="A200" s="47"/>
      <c r="B200" s="5" t="s">
        <v>421</v>
      </c>
      <c r="C200" s="4"/>
      <c r="D200" s="56">
        <v>2238751</v>
      </c>
      <c r="E200" s="4">
        <f aca="true" t="shared" si="1" ref="E200:E205">C200+D200</f>
        <v>2238751</v>
      </c>
      <c r="F200" s="4"/>
      <c r="G200" s="56"/>
      <c r="H200" s="4">
        <f aca="true" t="shared" si="2" ref="H200:H206">F200+G200</f>
        <v>0</v>
      </c>
      <c r="I200" s="4"/>
      <c r="J200" s="49">
        <f>G200/D200*100</f>
        <v>0</v>
      </c>
      <c r="K200" s="49">
        <f aca="true" t="shared" si="3" ref="K200:K206">I200+J200</f>
        <v>0</v>
      </c>
    </row>
    <row r="201" spans="1:11" ht="25.5" hidden="1" outlineLevel="1">
      <c r="A201" s="47"/>
      <c r="B201" s="5" t="s">
        <v>215</v>
      </c>
      <c r="C201" s="4"/>
      <c r="D201" s="56">
        <v>760136</v>
      </c>
      <c r="E201" s="4">
        <f t="shared" si="1"/>
        <v>760136</v>
      </c>
      <c r="F201" s="4"/>
      <c r="G201" s="56"/>
      <c r="H201" s="4">
        <f t="shared" si="2"/>
        <v>0</v>
      </c>
      <c r="I201" s="4"/>
      <c r="J201" s="49">
        <f>G201/D201*100</f>
        <v>0</v>
      </c>
      <c r="K201" s="49">
        <f t="shared" si="3"/>
        <v>0</v>
      </c>
    </row>
    <row r="202" spans="1:11" ht="38.25" hidden="1" outlineLevel="1">
      <c r="A202" s="47"/>
      <c r="B202" s="5" t="s">
        <v>220</v>
      </c>
      <c r="C202" s="4"/>
      <c r="D202" s="56">
        <v>1478616</v>
      </c>
      <c r="E202" s="4">
        <f t="shared" si="1"/>
        <v>1478616</v>
      </c>
      <c r="F202" s="4"/>
      <c r="G202" s="56"/>
      <c r="H202" s="4">
        <f t="shared" si="2"/>
        <v>0</v>
      </c>
      <c r="I202" s="4"/>
      <c r="J202" s="102">
        <v>100</v>
      </c>
      <c r="K202" s="102">
        <f t="shared" si="3"/>
        <v>100</v>
      </c>
    </row>
    <row r="203" spans="1:11" ht="63.75" customHeight="1" hidden="1" outlineLevel="1">
      <c r="A203" s="47"/>
      <c r="B203" s="5" t="s">
        <v>523</v>
      </c>
      <c r="C203" s="4"/>
      <c r="D203" s="56"/>
      <c r="E203" s="4">
        <f t="shared" si="1"/>
        <v>0</v>
      </c>
      <c r="F203" s="4"/>
      <c r="G203" s="56"/>
      <c r="H203" s="4"/>
      <c r="I203" s="4"/>
      <c r="J203" s="4"/>
      <c r="K203" s="4"/>
    </row>
    <row r="204" spans="1:11" ht="76.5" hidden="1" outlineLevel="1">
      <c r="A204" s="47"/>
      <c r="B204" s="5" t="s">
        <v>524</v>
      </c>
      <c r="C204" s="4"/>
      <c r="D204" s="56"/>
      <c r="E204" s="4">
        <f t="shared" si="1"/>
        <v>0</v>
      </c>
      <c r="F204" s="4"/>
      <c r="G204" s="56"/>
      <c r="H204" s="4"/>
      <c r="I204" s="4"/>
      <c r="J204" s="4"/>
      <c r="K204" s="4"/>
    </row>
    <row r="205" spans="1:11" ht="51" hidden="1" outlineLevel="1">
      <c r="A205" s="47"/>
      <c r="B205" s="5" t="s">
        <v>434</v>
      </c>
      <c r="C205" s="4"/>
      <c r="D205" s="4">
        <v>1073</v>
      </c>
      <c r="E205" s="56">
        <f t="shared" si="1"/>
        <v>1073</v>
      </c>
      <c r="F205" s="4"/>
      <c r="G205" s="4"/>
      <c r="H205" s="4">
        <f t="shared" si="2"/>
        <v>0</v>
      </c>
      <c r="I205" s="4"/>
      <c r="J205" s="49">
        <f>G205/D205*100</f>
        <v>0</v>
      </c>
      <c r="K205" s="49">
        <f>I205+J205</f>
        <v>0</v>
      </c>
    </row>
    <row r="206" spans="1:11" ht="51" hidden="1" outlineLevel="1">
      <c r="A206" s="47"/>
      <c r="B206" s="5" t="s">
        <v>221</v>
      </c>
      <c r="C206" s="4"/>
      <c r="D206" s="4">
        <v>1</v>
      </c>
      <c r="E206" s="4"/>
      <c r="F206" s="4"/>
      <c r="G206" s="4"/>
      <c r="H206" s="4">
        <f t="shared" si="2"/>
        <v>0</v>
      </c>
      <c r="I206" s="4"/>
      <c r="J206" s="102">
        <v>100</v>
      </c>
      <c r="K206" s="102">
        <f t="shared" si="3"/>
        <v>100</v>
      </c>
    </row>
    <row r="207" spans="1:11" ht="15" hidden="1" outlineLevel="1">
      <c r="A207" s="47" t="s">
        <v>317</v>
      </c>
      <c r="B207" s="27" t="s">
        <v>287</v>
      </c>
      <c r="C207" s="4"/>
      <c r="D207" s="4"/>
      <c r="E207" s="4"/>
      <c r="F207" s="4"/>
      <c r="G207" s="4"/>
      <c r="H207" s="4"/>
      <c r="I207" s="4"/>
      <c r="J207" s="4"/>
      <c r="K207" s="15"/>
    </row>
    <row r="208" spans="1:11" ht="51" hidden="1" outlineLevel="1">
      <c r="A208" s="47"/>
      <c r="B208" s="5" t="s">
        <v>216</v>
      </c>
      <c r="C208" s="4"/>
      <c r="D208" s="4">
        <v>1073</v>
      </c>
      <c r="E208" s="4">
        <f>C208+D208</f>
        <v>1073</v>
      </c>
      <c r="F208" s="4"/>
      <c r="G208" s="4"/>
      <c r="H208" s="4">
        <f>F208+G208</f>
        <v>0</v>
      </c>
      <c r="I208" s="4"/>
      <c r="J208" s="49">
        <f>G208/D208*100</f>
        <v>0</v>
      </c>
      <c r="K208" s="49">
        <f>I208+J208</f>
        <v>0</v>
      </c>
    </row>
    <row r="209" spans="1:11" ht="89.25" hidden="1" outlineLevel="1">
      <c r="A209" s="47"/>
      <c r="B209" s="5" t="s">
        <v>435</v>
      </c>
      <c r="C209" s="4"/>
      <c r="D209" s="4"/>
      <c r="E209" s="4">
        <f>C209+D209</f>
        <v>0</v>
      </c>
      <c r="F209" s="4"/>
      <c r="G209" s="4"/>
      <c r="H209" s="4"/>
      <c r="I209" s="4"/>
      <c r="J209" s="4"/>
      <c r="K209" s="4"/>
    </row>
    <row r="210" spans="1:11" ht="51" hidden="1" outlineLevel="1">
      <c r="A210" s="47"/>
      <c r="B210" s="5" t="s">
        <v>223</v>
      </c>
      <c r="C210" s="4"/>
      <c r="D210" s="4">
        <v>1</v>
      </c>
      <c r="E210" s="4"/>
      <c r="F210" s="4"/>
      <c r="G210" s="4"/>
      <c r="H210" s="4">
        <f>F210+G210</f>
        <v>0</v>
      </c>
      <c r="I210" s="4"/>
      <c r="J210" s="102">
        <v>100</v>
      </c>
      <c r="K210" s="103">
        <f>I210+J210</f>
        <v>100</v>
      </c>
    </row>
    <row r="211" spans="1:11" ht="15" hidden="1" outlineLevel="1">
      <c r="A211" s="47" t="s">
        <v>405</v>
      </c>
      <c r="B211" s="27" t="s">
        <v>288</v>
      </c>
      <c r="C211" s="4"/>
      <c r="D211" s="4"/>
      <c r="E211" s="4"/>
      <c r="F211" s="4"/>
      <c r="G211" s="4"/>
      <c r="H211" s="4"/>
      <c r="I211" s="4"/>
      <c r="J211" s="4"/>
      <c r="K211" s="15"/>
    </row>
    <row r="212" spans="1:11" ht="38.25" hidden="1" outlineLevel="1">
      <c r="A212" s="47"/>
      <c r="B212" s="5" t="s">
        <v>437</v>
      </c>
      <c r="C212" s="4"/>
      <c r="D212" s="4">
        <v>708</v>
      </c>
      <c r="E212" s="4">
        <f>C212+D212</f>
        <v>708</v>
      </c>
      <c r="F212" s="4"/>
      <c r="G212" s="4"/>
      <c r="H212" s="4">
        <f>F212+G212</f>
        <v>0</v>
      </c>
      <c r="I212" s="4"/>
      <c r="J212" s="102">
        <v>100</v>
      </c>
      <c r="K212" s="102">
        <f>I212+J212</f>
        <v>100</v>
      </c>
    </row>
    <row r="213" spans="1:11" ht="62.25" customHeight="1" hidden="1" outlineLevel="1">
      <c r="A213" s="47"/>
      <c r="B213" s="5" t="s">
        <v>436</v>
      </c>
      <c r="C213" s="4"/>
      <c r="D213" s="4"/>
      <c r="E213" s="4">
        <f>C213+D213</f>
        <v>0</v>
      </c>
      <c r="F213" s="4"/>
      <c r="G213" s="4"/>
      <c r="H213" s="4"/>
      <c r="I213" s="4"/>
      <c r="J213" s="4"/>
      <c r="K213" s="4"/>
    </row>
    <row r="214" spans="1:11" ht="51" hidden="1" outlineLevel="1">
      <c r="A214" s="47"/>
      <c r="B214" s="5" t="s">
        <v>224</v>
      </c>
      <c r="C214" s="4"/>
      <c r="D214" s="4">
        <v>1478616</v>
      </c>
      <c r="E214" s="4">
        <f>C214+D214</f>
        <v>1478616</v>
      </c>
      <c r="F214" s="4"/>
      <c r="G214" s="4"/>
      <c r="H214" s="4">
        <f>F214+G214</f>
        <v>0</v>
      </c>
      <c r="I214" s="4"/>
      <c r="J214" s="102">
        <v>100</v>
      </c>
      <c r="K214" s="102">
        <f>I214+J214</f>
        <v>100</v>
      </c>
    </row>
    <row r="215" spans="1:11" ht="15" hidden="1" outlineLevel="1">
      <c r="A215" s="47" t="s">
        <v>174</v>
      </c>
      <c r="B215" s="30" t="s">
        <v>175</v>
      </c>
      <c r="C215" s="4"/>
      <c r="D215" s="4"/>
      <c r="E215" s="4"/>
      <c r="F215" s="4"/>
      <c r="G215" s="4"/>
      <c r="H215" s="4"/>
      <c r="I215" s="4"/>
      <c r="J215" s="4"/>
      <c r="K215" s="15"/>
    </row>
    <row r="216" spans="1:11" ht="89.25" hidden="1" outlineLevel="1">
      <c r="A216" s="47"/>
      <c r="B216" s="31" t="s">
        <v>226</v>
      </c>
      <c r="C216" s="4"/>
      <c r="D216" s="4">
        <v>100</v>
      </c>
      <c r="E216" s="4">
        <f>C216+D216</f>
        <v>100</v>
      </c>
      <c r="F216" s="4"/>
      <c r="G216" s="4"/>
      <c r="H216" s="4">
        <f>F216+G216</f>
        <v>0</v>
      </c>
      <c r="I216" s="4"/>
      <c r="J216" s="49">
        <f>G216/D216*100</f>
        <v>0</v>
      </c>
      <c r="K216" s="49">
        <f>I216+J216</f>
        <v>0</v>
      </c>
    </row>
    <row r="217" spans="1:11" ht="131.25" customHeight="1" hidden="1" outlineLevel="1">
      <c r="A217" s="47"/>
      <c r="B217" s="31" t="s">
        <v>438</v>
      </c>
      <c r="C217" s="4"/>
      <c r="D217" s="4"/>
      <c r="E217" s="4">
        <f>C217+D217</f>
        <v>0</v>
      </c>
      <c r="F217" s="4"/>
      <c r="G217" s="4"/>
      <c r="H217" s="4"/>
      <c r="I217" s="4"/>
      <c r="J217" s="4"/>
      <c r="K217" s="4"/>
    </row>
    <row r="218" spans="1:11" ht="89.25" hidden="1" outlineLevel="1">
      <c r="A218" s="47"/>
      <c r="B218" s="5" t="s">
        <v>227</v>
      </c>
      <c r="C218" s="4"/>
      <c r="D218" s="4">
        <v>100</v>
      </c>
      <c r="E218" s="4">
        <f>C218+D218</f>
        <v>100</v>
      </c>
      <c r="F218" s="4"/>
      <c r="G218" s="4"/>
      <c r="H218" s="4">
        <f>F218+G218</f>
        <v>0</v>
      </c>
      <c r="I218" s="4"/>
      <c r="J218" s="102">
        <v>100</v>
      </c>
      <c r="K218" s="102">
        <f>I218+J218</f>
        <v>100</v>
      </c>
    </row>
    <row r="219" spans="1:11" ht="15" customHeight="1" hidden="1" outlineLevel="1">
      <c r="A219" s="211" t="s">
        <v>217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3"/>
    </row>
    <row r="220" spans="1:11" ht="51" hidden="1" outlineLevel="1">
      <c r="A220" s="56" t="s">
        <v>253</v>
      </c>
      <c r="B220" s="77" t="s">
        <v>353</v>
      </c>
      <c r="C220" s="56"/>
      <c r="D220" s="56">
        <v>106459</v>
      </c>
      <c r="E220" s="56">
        <f>D220</f>
        <v>106459</v>
      </c>
      <c r="F220" s="56"/>
      <c r="G220" s="56"/>
      <c r="H220" s="56">
        <f>G220</f>
        <v>0</v>
      </c>
      <c r="I220" s="119"/>
      <c r="J220" s="119"/>
      <c r="K220" s="119"/>
    </row>
    <row r="221" spans="1:11" ht="28.5" customHeight="1" hidden="1" outlineLevel="1">
      <c r="A221" s="222" t="s">
        <v>576</v>
      </c>
      <c r="B221" s="223"/>
      <c r="C221" s="223"/>
      <c r="D221" s="223"/>
      <c r="E221" s="223"/>
      <c r="F221" s="223"/>
      <c r="G221" s="223"/>
      <c r="H221" s="223"/>
      <c r="I221" s="223"/>
      <c r="J221" s="223"/>
      <c r="K221" s="224"/>
    </row>
    <row r="222" spans="1:11" ht="15" customHeight="1" hidden="1" outlineLevel="1">
      <c r="A222" s="128" t="s">
        <v>308</v>
      </c>
      <c r="B222" s="92" t="s">
        <v>285</v>
      </c>
      <c r="C222" s="81"/>
      <c r="D222" s="81"/>
      <c r="E222" s="81"/>
      <c r="F222" s="81"/>
      <c r="G222" s="81"/>
      <c r="H222" s="81"/>
      <c r="I222" s="81"/>
      <c r="J222" s="81"/>
      <c r="K222" s="129"/>
    </row>
    <row r="223" spans="1:11" ht="15" hidden="1" outlineLevel="1">
      <c r="A223" s="128"/>
      <c r="B223" s="90" t="s">
        <v>421</v>
      </c>
      <c r="C223" s="81"/>
      <c r="D223" s="82">
        <v>106459</v>
      </c>
      <c r="E223" s="81">
        <f>C223+D223</f>
        <v>106459</v>
      </c>
      <c r="F223" s="81"/>
      <c r="G223" s="82"/>
      <c r="H223" s="81">
        <f>F223+G223</f>
        <v>0</v>
      </c>
      <c r="I223" s="81"/>
      <c r="J223" s="81"/>
      <c r="K223" s="81"/>
    </row>
    <row r="224" spans="1:11" ht="38.25" hidden="1" outlineLevel="1">
      <c r="A224" s="128"/>
      <c r="B224" s="90" t="s">
        <v>229</v>
      </c>
      <c r="C224" s="81"/>
      <c r="D224" s="82">
        <v>106459</v>
      </c>
      <c r="E224" s="81">
        <f>C224+D224</f>
        <v>106459</v>
      </c>
      <c r="F224" s="81"/>
      <c r="G224" s="82"/>
      <c r="H224" s="81">
        <f>F224+G224</f>
        <v>0</v>
      </c>
      <c r="I224" s="81"/>
      <c r="J224" s="81"/>
      <c r="K224" s="81"/>
    </row>
    <row r="225" spans="1:11" ht="38.25" hidden="1" outlineLevel="1">
      <c r="A225" s="128"/>
      <c r="B225" s="90" t="s">
        <v>230</v>
      </c>
      <c r="C225" s="81"/>
      <c r="D225" s="82">
        <v>1</v>
      </c>
      <c r="E225" s="81">
        <f>C225+D225</f>
        <v>1</v>
      </c>
      <c r="F225" s="81"/>
      <c r="G225" s="82"/>
      <c r="H225" s="81">
        <f>F225+G225</f>
        <v>0</v>
      </c>
      <c r="I225" s="81"/>
      <c r="J225" s="81"/>
      <c r="K225" s="81"/>
    </row>
    <row r="226" spans="1:11" ht="15" hidden="1" outlineLevel="1">
      <c r="A226" s="128" t="s">
        <v>317</v>
      </c>
      <c r="B226" s="92" t="s">
        <v>287</v>
      </c>
      <c r="C226" s="81"/>
      <c r="D226" s="81"/>
      <c r="E226" s="81"/>
      <c r="F226" s="81"/>
      <c r="G226" s="81"/>
      <c r="H226" s="81"/>
      <c r="I226" s="81"/>
      <c r="J226" s="81"/>
      <c r="K226" s="129"/>
    </row>
    <row r="227" spans="1:11" ht="38.25" hidden="1" outlineLevel="1">
      <c r="A227" s="128"/>
      <c r="B227" s="90" t="s">
        <v>520</v>
      </c>
      <c r="C227" s="81"/>
      <c r="D227" s="81">
        <v>1</v>
      </c>
      <c r="E227" s="81">
        <f>C227+D227</f>
        <v>1</v>
      </c>
      <c r="F227" s="81"/>
      <c r="G227" s="81"/>
      <c r="H227" s="81">
        <f>F227+G227</f>
        <v>0</v>
      </c>
      <c r="I227" s="81"/>
      <c r="J227" s="81"/>
      <c r="K227" s="81"/>
    </row>
    <row r="228" spans="1:11" ht="15" hidden="1" outlineLevel="1">
      <c r="A228" s="128" t="s">
        <v>405</v>
      </c>
      <c r="B228" s="92" t="s">
        <v>288</v>
      </c>
      <c r="C228" s="81"/>
      <c r="D228" s="81"/>
      <c r="E228" s="81"/>
      <c r="F228" s="81"/>
      <c r="G228" s="81"/>
      <c r="H228" s="81"/>
      <c r="I228" s="81"/>
      <c r="J228" s="81"/>
      <c r="K228" s="129"/>
    </row>
    <row r="229" spans="1:11" ht="38.25" hidden="1" outlineLevel="1">
      <c r="A229" s="128"/>
      <c r="B229" s="90" t="s">
        <v>521</v>
      </c>
      <c r="C229" s="81"/>
      <c r="D229" s="81">
        <v>106459</v>
      </c>
      <c r="E229" s="81">
        <f>C229+D229</f>
        <v>106459</v>
      </c>
      <c r="F229" s="81"/>
      <c r="G229" s="81"/>
      <c r="H229" s="81">
        <f>F229+G229</f>
        <v>0</v>
      </c>
      <c r="I229" s="81"/>
      <c r="J229" s="81"/>
      <c r="K229" s="81"/>
    </row>
    <row r="230" spans="1:11" ht="15" hidden="1" outlineLevel="1">
      <c r="A230" s="128" t="s">
        <v>174</v>
      </c>
      <c r="B230" s="95" t="s">
        <v>175</v>
      </c>
      <c r="C230" s="81"/>
      <c r="D230" s="81"/>
      <c r="E230" s="81"/>
      <c r="F230" s="81"/>
      <c r="G230" s="81"/>
      <c r="H230" s="81"/>
      <c r="I230" s="81"/>
      <c r="J230" s="81"/>
      <c r="K230" s="129"/>
    </row>
    <row r="231" spans="1:11" ht="89.25" hidden="1" outlineLevel="1">
      <c r="A231" s="128"/>
      <c r="B231" s="90" t="s">
        <v>522</v>
      </c>
      <c r="C231" s="81"/>
      <c r="D231" s="81">
        <v>100</v>
      </c>
      <c r="E231" s="81">
        <f>C231+D231</f>
        <v>100</v>
      </c>
      <c r="F231" s="81"/>
      <c r="G231" s="81"/>
      <c r="H231" s="81">
        <f>F231+G231</f>
        <v>0</v>
      </c>
      <c r="I231" s="81"/>
      <c r="J231" s="81"/>
      <c r="K231" s="81"/>
    </row>
    <row r="232" spans="1:11" ht="15" hidden="1" outlineLevel="1">
      <c r="A232" s="258" t="s">
        <v>577</v>
      </c>
      <c r="B232" s="259"/>
      <c r="C232" s="259"/>
      <c r="D232" s="259"/>
      <c r="E232" s="259"/>
      <c r="F232" s="259"/>
      <c r="G232" s="259"/>
      <c r="H232" s="259"/>
      <c r="I232" s="259"/>
      <c r="J232" s="259"/>
      <c r="K232" s="260"/>
    </row>
    <row r="233" spans="1:11" ht="7.5" customHeight="1" collapsed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</row>
    <row r="234" spans="1:11" ht="15.75">
      <c r="A234" s="198" t="s">
        <v>297</v>
      </c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</row>
    <row r="235" spans="1:11" ht="72" hidden="1" outlineLevel="1">
      <c r="A235" s="19" t="s">
        <v>298</v>
      </c>
      <c r="B235" s="19" t="s">
        <v>299</v>
      </c>
      <c r="C235" s="19" t="s">
        <v>300</v>
      </c>
      <c r="D235" s="19" t="s">
        <v>301</v>
      </c>
      <c r="E235" s="19" t="s">
        <v>302</v>
      </c>
      <c r="F235" s="19" t="s">
        <v>303</v>
      </c>
      <c r="G235" s="19" t="s">
        <v>304</v>
      </c>
      <c r="H235" s="19" t="s">
        <v>305</v>
      </c>
      <c r="I235" s="16"/>
      <c r="J235" s="16"/>
      <c r="K235" s="16"/>
    </row>
    <row r="236" spans="1:11" ht="15" hidden="1" outlineLevel="1">
      <c r="A236" s="19">
        <v>1</v>
      </c>
      <c r="B236" s="19">
        <v>2</v>
      </c>
      <c r="C236" s="19">
        <v>3</v>
      </c>
      <c r="D236" s="19">
        <v>4</v>
      </c>
      <c r="E236" s="19">
        <v>5</v>
      </c>
      <c r="F236" s="19" t="s">
        <v>306</v>
      </c>
      <c r="G236" s="19">
        <v>7</v>
      </c>
      <c r="H236" s="19" t="s">
        <v>307</v>
      </c>
      <c r="I236" s="16"/>
      <c r="J236" s="16"/>
      <c r="K236" s="16"/>
    </row>
    <row r="237" spans="1:11" ht="15" hidden="1" outlineLevel="1">
      <c r="A237" s="188" t="s">
        <v>308</v>
      </c>
      <c r="B237" s="20" t="s">
        <v>309</v>
      </c>
      <c r="C237" s="188" t="s">
        <v>311</v>
      </c>
      <c r="D237" s="182"/>
      <c r="E237" s="182"/>
      <c r="F237" s="182"/>
      <c r="G237" s="188" t="s">
        <v>311</v>
      </c>
      <c r="H237" s="188" t="s">
        <v>311</v>
      </c>
      <c r="I237" s="16"/>
      <c r="J237" s="16"/>
      <c r="K237" s="16"/>
    </row>
    <row r="238" spans="1:11" ht="15" hidden="1" outlineLevel="1">
      <c r="A238" s="189"/>
      <c r="B238" s="21" t="s">
        <v>310</v>
      </c>
      <c r="C238" s="189"/>
      <c r="D238" s="183"/>
      <c r="E238" s="183"/>
      <c r="F238" s="183"/>
      <c r="G238" s="189"/>
      <c r="H238" s="189"/>
      <c r="I238" s="16"/>
      <c r="J238" s="16"/>
      <c r="K238" s="16"/>
    </row>
    <row r="239" spans="1:11" ht="24" hidden="1" outlineLevel="1">
      <c r="A239" s="19"/>
      <c r="B239" s="22" t="s">
        <v>312</v>
      </c>
      <c r="C239" s="19" t="s">
        <v>311</v>
      </c>
      <c r="D239" s="22"/>
      <c r="E239" s="22"/>
      <c r="F239" s="22"/>
      <c r="G239" s="19" t="s">
        <v>311</v>
      </c>
      <c r="H239" s="19" t="s">
        <v>311</v>
      </c>
      <c r="I239" s="16"/>
      <c r="J239" s="16"/>
      <c r="K239" s="16"/>
    </row>
    <row r="240" spans="1:11" ht="48" hidden="1" outlineLevel="1">
      <c r="A240" s="19"/>
      <c r="B240" s="22" t="s">
        <v>313</v>
      </c>
      <c r="C240" s="19" t="s">
        <v>311</v>
      </c>
      <c r="D240" s="22"/>
      <c r="E240" s="22"/>
      <c r="F240" s="22"/>
      <c r="G240" s="19" t="s">
        <v>311</v>
      </c>
      <c r="H240" s="19" t="s">
        <v>311</v>
      </c>
      <c r="I240" s="16"/>
      <c r="J240" s="16"/>
      <c r="K240" s="16"/>
    </row>
    <row r="241" spans="1:11" ht="15" hidden="1" outlineLevel="1">
      <c r="A241" s="19"/>
      <c r="B241" s="22" t="s">
        <v>314</v>
      </c>
      <c r="C241" s="19" t="s">
        <v>311</v>
      </c>
      <c r="D241" s="22"/>
      <c r="E241" s="22"/>
      <c r="F241" s="22"/>
      <c r="G241" s="19" t="s">
        <v>311</v>
      </c>
      <c r="H241" s="19" t="s">
        <v>311</v>
      </c>
      <c r="I241" s="16"/>
      <c r="J241" s="16"/>
      <c r="K241" s="16"/>
    </row>
    <row r="242" spans="1:11" ht="15" hidden="1" outlineLevel="1">
      <c r="A242" s="19"/>
      <c r="B242" s="22" t="s">
        <v>315</v>
      </c>
      <c r="C242" s="19" t="s">
        <v>311</v>
      </c>
      <c r="D242" s="22"/>
      <c r="E242" s="22"/>
      <c r="F242" s="22"/>
      <c r="G242" s="19" t="s">
        <v>311</v>
      </c>
      <c r="H242" s="19" t="s">
        <v>311</v>
      </c>
      <c r="I242" s="16"/>
      <c r="J242" s="16"/>
      <c r="K242" s="16"/>
    </row>
    <row r="243" spans="1:11" ht="15" hidden="1" outlineLevel="1">
      <c r="A243" s="185" t="s">
        <v>316</v>
      </c>
      <c r="B243" s="186"/>
      <c r="C243" s="186"/>
      <c r="D243" s="186"/>
      <c r="E243" s="186"/>
      <c r="F243" s="186"/>
      <c r="G243" s="186"/>
      <c r="H243" s="187"/>
      <c r="I243" s="16"/>
      <c r="J243" s="16"/>
      <c r="K243" s="16"/>
    </row>
    <row r="244" spans="1:11" ht="15" hidden="1" outlineLevel="1">
      <c r="A244" s="188" t="s">
        <v>317</v>
      </c>
      <c r="B244" s="20" t="s">
        <v>318</v>
      </c>
      <c r="C244" s="188" t="s">
        <v>311</v>
      </c>
      <c r="D244" s="182"/>
      <c r="E244" s="182"/>
      <c r="F244" s="182"/>
      <c r="G244" s="188" t="s">
        <v>311</v>
      </c>
      <c r="H244" s="188" t="s">
        <v>311</v>
      </c>
      <c r="I244" s="16"/>
      <c r="J244" s="16"/>
      <c r="K244" s="16"/>
    </row>
    <row r="245" spans="1:11" ht="15" hidden="1" outlineLevel="1">
      <c r="A245" s="189"/>
      <c r="B245" s="21" t="s">
        <v>310</v>
      </c>
      <c r="C245" s="189"/>
      <c r="D245" s="183"/>
      <c r="E245" s="183"/>
      <c r="F245" s="183"/>
      <c r="G245" s="189"/>
      <c r="H245" s="189"/>
      <c r="I245" s="16"/>
      <c r="J245" s="16"/>
      <c r="K245" s="16"/>
    </row>
    <row r="246" spans="1:11" ht="15" hidden="1" outlineLevel="1">
      <c r="A246" s="185" t="s">
        <v>491</v>
      </c>
      <c r="B246" s="186"/>
      <c r="C246" s="186"/>
      <c r="D246" s="186"/>
      <c r="E246" s="186"/>
      <c r="F246" s="186"/>
      <c r="G246" s="186"/>
      <c r="H246" s="187"/>
      <c r="I246" s="16"/>
      <c r="J246" s="16"/>
      <c r="K246" s="16"/>
    </row>
    <row r="247" spans="1:11" ht="15" hidden="1" outlineLevel="1">
      <c r="A247" s="185" t="s">
        <v>492</v>
      </c>
      <c r="B247" s="186"/>
      <c r="C247" s="186"/>
      <c r="D247" s="186"/>
      <c r="E247" s="186"/>
      <c r="F247" s="186"/>
      <c r="G247" s="186"/>
      <c r="H247" s="187"/>
      <c r="I247" s="16"/>
      <c r="J247" s="16"/>
      <c r="K247" s="16"/>
    </row>
    <row r="248" spans="1:11" ht="24" hidden="1" outlineLevel="1">
      <c r="A248" s="23">
        <v>1</v>
      </c>
      <c r="B248" s="24" t="s">
        <v>493</v>
      </c>
      <c r="C248" s="22"/>
      <c r="D248" s="22"/>
      <c r="E248" s="22"/>
      <c r="F248" s="22"/>
      <c r="G248" s="22"/>
      <c r="H248" s="22"/>
      <c r="I248" s="16"/>
      <c r="J248" s="16"/>
      <c r="K248" s="16"/>
    </row>
    <row r="249" spans="1:11" ht="24" hidden="1" outlineLevel="1">
      <c r="A249" s="19"/>
      <c r="B249" s="25" t="s">
        <v>494</v>
      </c>
      <c r="C249" s="22"/>
      <c r="D249" s="22"/>
      <c r="E249" s="22"/>
      <c r="F249" s="22"/>
      <c r="G249" s="22"/>
      <c r="H249" s="22"/>
      <c r="I249" s="16"/>
      <c r="J249" s="16"/>
      <c r="K249" s="16"/>
    </row>
    <row r="250" spans="1:11" ht="15" hidden="1" outlineLevel="1">
      <c r="A250" s="185" t="s">
        <v>495</v>
      </c>
      <c r="B250" s="186"/>
      <c r="C250" s="186"/>
      <c r="D250" s="186"/>
      <c r="E250" s="186"/>
      <c r="F250" s="186"/>
      <c r="G250" s="186"/>
      <c r="H250" s="187"/>
      <c r="I250" s="16"/>
      <c r="J250" s="16"/>
      <c r="K250" s="16"/>
    </row>
    <row r="251" spans="1:11" ht="24" hidden="1" outlineLevel="1">
      <c r="A251" s="19"/>
      <c r="B251" s="22" t="s">
        <v>496</v>
      </c>
      <c r="C251" s="22"/>
      <c r="D251" s="22"/>
      <c r="E251" s="22"/>
      <c r="F251" s="22"/>
      <c r="G251" s="22"/>
      <c r="H251" s="22"/>
      <c r="I251" s="16"/>
      <c r="J251" s="16"/>
      <c r="K251" s="16"/>
    </row>
    <row r="252" spans="1:11" ht="24" hidden="1" outlineLevel="1">
      <c r="A252" s="19"/>
      <c r="B252" s="22" t="s">
        <v>497</v>
      </c>
      <c r="C252" s="22"/>
      <c r="D252" s="22"/>
      <c r="E252" s="22"/>
      <c r="F252" s="22"/>
      <c r="G252" s="22"/>
      <c r="H252" s="22"/>
      <c r="I252" s="16"/>
      <c r="J252" s="16"/>
      <c r="K252" s="16"/>
    </row>
    <row r="253" spans="1:11" ht="15" hidden="1" outlineLevel="1">
      <c r="A253" s="19"/>
      <c r="B253" s="22" t="s">
        <v>498</v>
      </c>
      <c r="C253" s="22"/>
      <c r="D253" s="22"/>
      <c r="E253" s="22"/>
      <c r="F253" s="22"/>
      <c r="G253" s="22"/>
      <c r="H253" s="22"/>
      <c r="I253" s="16"/>
      <c r="J253" s="16"/>
      <c r="K253" s="16"/>
    </row>
    <row r="254" spans="1:11" ht="24" hidden="1" outlineLevel="1">
      <c r="A254" s="19"/>
      <c r="B254" s="25" t="s">
        <v>606</v>
      </c>
      <c r="C254" s="22"/>
      <c r="D254" s="22"/>
      <c r="E254" s="22"/>
      <c r="F254" s="22"/>
      <c r="G254" s="22"/>
      <c r="H254" s="22"/>
      <c r="I254" s="16"/>
      <c r="J254" s="16"/>
      <c r="K254" s="16"/>
    </row>
    <row r="255" spans="1:11" ht="15" hidden="1" outlineLevel="1">
      <c r="A255" s="185" t="s">
        <v>157</v>
      </c>
      <c r="B255" s="186"/>
      <c r="C255" s="186"/>
      <c r="D255" s="186"/>
      <c r="E255" s="186"/>
      <c r="F255" s="186"/>
      <c r="G255" s="186"/>
      <c r="H255" s="187"/>
      <c r="I255" s="16"/>
      <c r="J255" s="16"/>
      <c r="K255" s="16"/>
    </row>
    <row r="256" spans="1:11" ht="24" hidden="1" outlineLevel="1">
      <c r="A256" s="19"/>
      <c r="B256" s="22" t="s">
        <v>496</v>
      </c>
      <c r="C256" s="22"/>
      <c r="D256" s="22"/>
      <c r="E256" s="22"/>
      <c r="F256" s="22"/>
      <c r="G256" s="22"/>
      <c r="H256" s="22"/>
      <c r="I256" s="16"/>
      <c r="J256" s="16"/>
      <c r="K256" s="16"/>
    </row>
    <row r="257" spans="1:11" ht="24" hidden="1" outlineLevel="1">
      <c r="A257" s="19"/>
      <c r="B257" s="22" t="s">
        <v>497</v>
      </c>
      <c r="C257" s="22"/>
      <c r="D257" s="22"/>
      <c r="E257" s="22"/>
      <c r="F257" s="22"/>
      <c r="G257" s="22"/>
      <c r="H257" s="22"/>
      <c r="I257" s="16"/>
      <c r="J257" s="16"/>
      <c r="K257" s="16"/>
    </row>
    <row r="258" spans="1:11" ht="15" hidden="1" outlineLevel="1">
      <c r="A258" s="19"/>
      <c r="B258" s="22" t="s">
        <v>498</v>
      </c>
      <c r="C258" s="22"/>
      <c r="D258" s="22"/>
      <c r="E258" s="22"/>
      <c r="F258" s="22"/>
      <c r="G258" s="22"/>
      <c r="H258" s="22"/>
      <c r="I258" s="16"/>
      <c r="J258" s="16"/>
      <c r="K258" s="16"/>
    </row>
    <row r="259" spans="1:11" ht="36" hidden="1" outlineLevel="1">
      <c r="A259" s="23">
        <v>43498</v>
      </c>
      <c r="B259" s="24" t="s">
        <v>158</v>
      </c>
      <c r="C259" s="19" t="s">
        <v>311</v>
      </c>
      <c r="D259" s="19"/>
      <c r="E259" s="19"/>
      <c r="F259" s="19"/>
      <c r="G259" s="19" t="s">
        <v>311</v>
      </c>
      <c r="H259" s="19" t="s">
        <v>311</v>
      </c>
      <c r="I259" s="16"/>
      <c r="J259" s="16"/>
      <c r="K259" s="16"/>
    </row>
    <row r="260" ht="7.5" customHeight="1" collapsed="1">
      <c r="A260" s="9"/>
    </row>
    <row r="261" spans="1:11" ht="15.75">
      <c r="A261" s="173" t="s">
        <v>159</v>
      </c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</row>
    <row r="262" spans="1:11" ht="15.75" hidden="1" outlineLevel="1">
      <c r="A262" s="193" t="s">
        <v>160</v>
      </c>
      <c r="B262" s="193"/>
      <c r="C262" s="193"/>
      <c r="D262" s="193"/>
      <c r="E262" s="193"/>
      <c r="F262" s="193"/>
      <c r="G262" s="193"/>
      <c r="H262" s="193"/>
      <c r="I262" s="193"/>
      <c r="J262" s="193"/>
      <c r="K262" s="193"/>
    </row>
    <row r="263" ht="7.5" customHeight="1" collapsed="1">
      <c r="A263" s="2"/>
    </row>
    <row r="264" spans="1:11" ht="15.75">
      <c r="A264" s="173" t="s">
        <v>374</v>
      </c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</row>
    <row r="265" ht="15">
      <c r="A265" s="2"/>
    </row>
    <row r="266" spans="1:11" ht="30.75" customHeight="1">
      <c r="A266" s="173" t="s">
        <v>377</v>
      </c>
      <c r="B266" s="173"/>
      <c r="C266" s="196" t="s">
        <v>181</v>
      </c>
      <c r="D266" s="196"/>
      <c r="E266" s="196"/>
      <c r="F266" s="196"/>
      <c r="G266" s="196"/>
      <c r="H266" s="196"/>
      <c r="I266" s="196"/>
      <c r="J266" s="196"/>
      <c r="K266" s="196"/>
    </row>
    <row r="267" spans="1:11" ht="5.25" customHeight="1">
      <c r="A267" s="175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</row>
    <row r="268" spans="1:11" ht="15.75">
      <c r="A268" s="174" t="s">
        <v>380</v>
      </c>
      <c r="B268" s="174"/>
      <c r="C268" s="175" t="s">
        <v>439</v>
      </c>
      <c r="D268" s="175"/>
      <c r="E268" s="175"/>
      <c r="F268" s="175"/>
      <c r="G268" s="175"/>
      <c r="H268" s="175"/>
      <c r="I268" s="175"/>
      <c r="J268" s="175"/>
      <c r="K268" s="175"/>
    </row>
    <row r="269" spans="1:11" ht="5.25" customHeight="1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33.75" customHeight="1">
      <c r="A270" s="174" t="s">
        <v>518</v>
      </c>
      <c r="B270" s="174"/>
      <c r="C270" s="175" t="s">
        <v>440</v>
      </c>
      <c r="D270" s="175"/>
      <c r="E270" s="175"/>
      <c r="F270" s="175"/>
      <c r="G270" s="175"/>
      <c r="H270" s="175"/>
      <c r="I270" s="175"/>
      <c r="J270" s="175"/>
      <c r="K270" s="175"/>
    </row>
    <row r="271" spans="1:11" ht="6.75" customHeight="1">
      <c r="A271" s="11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</row>
    <row r="272" spans="1:11" ht="15.75">
      <c r="A272" s="174" t="s">
        <v>180</v>
      </c>
      <c r="B272" s="174"/>
      <c r="C272" s="175" t="s">
        <v>407</v>
      </c>
      <c r="D272" s="175"/>
      <c r="E272" s="175"/>
      <c r="F272" s="175"/>
      <c r="G272" s="175"/>
      <c r="H272" s="175"/>
      <c r="I272" s="175"/>
      <c r="J272" s="175"/>
      <c r="K272" s="175"/>
    </row>
    <row r="273" spans="1:11" ht="3.75" customHeight="1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</row>
    <row r="274" spans="1:11" ht="15.75">
      <c r="A274" s="13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48.75" customHeight="1">
      <c r="A275" s="257" t="str">
        <f>'1216015'!A181:B181</f>
        <v>Начальник відділу планування та економічного аналізу</v>
      </c>
      <c r="B275" s="257"/>
      <c r="C275" s="197" t="s">
        <v>385</v>
      </c>
      <c r="D275" s="197"/>
      <c r="E275" s="197"/>
      <c r="F275" s="197"/>
      <c r="G275" s="57"/>
      <c r="H275" s="57"/>
      <c r="I275" s="195" t="str">
        <f>'1216015'!I181:K181</f>
        <v>Олена ЄРЬОМЕНКО</v>
      </c>
      <c r="J275" s="195"/>
      <c r="K275" s="195"/>
    </row>
    <row r="276" spans="1:11" ht="15.75">
      <c r="A276" s="1"/>
      <c r="B276" s="35"/>
      <c r="C276" s="194" t="s">
        <v>386</v>
      </c>
      <c r="D276" s="194"/>
      <c r="E276" s="194"/>
      <c r="F276" s="194"/>
      <c r="G276" s="1"/>
      <c r="H276" s="1"/>
      <c r="I276" s="1"/>
      <c r="J276" s="171" t="s">
        <v>387</v>
      </c>
      <c r="K276" s="171"/>
    </row>
  </sheetData>
  <sheetProtection/>
  <mergeCells count="127">
    <mergeCell ref="A275:B275"/>
    <mergeCell ref="A119:K119"/>
    <mergeCell ref="A123:K123"/>
    <mergeCell ref="A124:K124"/>
    <mergeCell ref="A138:K138"/>
    <mergeCell ref="A128:K128"/>
    <mergeCell ref="A137:K137"/>
    <mergeCell ref="A134:K134"/>
    <mergeCell ref="A131:K131"/>
    <mergeCell ref="A125:K125"/>
    <mergeCell ref="A111:K111"/>
    <mergeCell ref="A115:K115"/>
    <mergeCell ref="A93:K93"/>
    <mergeCell ref="A96:K96"/>
    <mergeCell ref="A99:K99"/>
    <mergeCell ref="A102:K102"/>
    <mergeCell ref="B55:B56"/>
    <mergeCell ref="C55:E55"/>
    <mergeCell ref="F55:H55"/>
    <mergeCell ref="I55:K55"/>
    <mergeCell ref="A103:K103"/>
    <mergeCell ref="A104:K104"/>
    <mergeCell ref="A5:K5"/>
    <mergeCell ref="A6:K6"/>
    <mergeCell ref="A9:K9"/>
    <mergeCell ref="A10:K10"/>
    <mergeCell ref="I1:K1"/>
    <mergeCell ref="I2:K2"/>
    <mergeCell ref="A3:K3"/>
    <mergeCell ref="A4:K4"/>
    <mergeCell ref="A7:K7"/>
    <mergeCell ref="A23:K23"/>
    <mergeCell ref="F17:H17"/>
    <mergeCell ref="I17:K17"/>
    <mergeCell ref="C17:E17"/>
    <mergeCell ref="A57:K57"/>
    <mergeCell ref="A60:K60"/>
    <mergeCell ref="A20:K20"/>
    <mergeCell ref="A25:K25"/>
    <mergeCell ref="A27:K27"/>
    <mergeCell ref="A54:K54"/>
    <mergeCell ref="A63:K63"/>
    <mergeCell ref="A29:K29"/>
    <mergeCell ref="A31:K31"/>
    <mergeCell ref="A32:K32"/>
    <mergeCell ref="A33:K33"/>
    <mergeCell ref="A51:E51"/>
    <mergeCell ref="A53:K53"/>
    <mergeCell ref="A39:E39"/>
    <mergeCell ref="A46:E46"/>
    <mergeCell ref="A55:A56"/>
    <mergeCell ref="A8:K8"/>
    <mergeCell ref="A13:K13"/>
    <mergeCell ref="A14:K14"/>
    <mergeCell ref="A15:K15"/>
    <mergeCell ref="A17:A18"/>
    <mergeCell ref="B17:B18"/>
    <mergeCell ref="A12:K12"/>
    <mergeCell ref="A11:K11"/>
    <mergeCell ref="A66:K66"/>
    <mergeCell ref="A69:K69"/>
    <mergeCell ref="A76:K76"/>
    <mergeCell ref="A79:K79"/>
    <mergeCell ref="A82:K82"/>
    <mergeCell ref="A85:K85"/>
    <mergeCell ref="A70:K70"/>
    <mergeCell ref="A71:K71"/>
    <mergeCell ref="A86:K86"/>
    <mergeCell ref="A87:K87"/>
    <mergeCell ref="D244:D245"/>
    <mergeCell ref="E244:E245"/>
    <mergeCell ref="A139:K139"/>
    <mergeCell ref="I143:K143"/>
    <mergeCell ref="A146:K146"/>
    <mergeCell ref="F237:F238"/>
    <mergeCell ref="G237:G238"/>
    <mergeCell ref="H237:H238"/>
    <mergeCell ref="A243:H243"/>
    <mergeCell ref="A141:K141"/>
    <mergeCell ref="A149:K149"/>
    <mergeCell ref="A142:A144"/>
    <mergeCell ref="B142:B144"/>
    <mergeCell ref="C142:E143"/>
    <mergeCell ref="F142:H143"/>
    <mergeCell ref="I142:K142"/>
    <mergeCell ref="A184:K184"/>
    <mergeCell ref="A196:K196"/>
    <mergeCell ref="A158:K158"/>
    <mergeCell ref="A234:K234"/>
    <mergeCell ref="A237:A238"/>
    <mergeCell ref="C237:C238"/>
    <mergeCell ref="D237:D238"/>
    <mergeCell ref="E237:E238"/>
    <mergeCell ref="A262:K262"/>
    <mergeCell ref="H244:H245"/>
    <mergeCell ref="A244:A245"/>
    <mergeCell ref="C244:C245"/>
    <mergeCell ref="A266:B266"/>
    <mergeCell ref="C266:K266"/>
    <mergeCell ref="A246:H246"/>
    <mergeCell ref="A247:H247"/>
    <mergeCell ref="C272:K272"/>
    <mergeCell ref="A232:K232"/>
    <mergeCell ref="C275:F275"/>
    <mergeCell ref="I275:K275"/>
    <mergeCell ref="F244:F245"/>
    <mergeCell ref="G244:G245"/>
    <mergeCell ref="A264:K264"/>
    <mergeCell ref="A250:H250"/>
    <mergeCell ref="A255:H255"/>
    <mergeCell ref="A261:K261"/>
    <mergeCell ref="C276:F276"/>
    <mergeCell ref="A267:K267"/>
    <mergeCell ref="A268:B268"/>
    <mergeCell ref="C268:K268"/>
    <mergeCell ref="A273:K273"/>
    <mergeCell ref="A270:B270"/>
    <mergeCell ref="C270:K270"/>
    <mergeCell ref="B271:K271"/>
    <mergeCell ref="A272:B272"/>
    <mergeCell ref="A219:K219"/>
    <mergeCell ref="A221:K221"/>
    <mergeCell ref="A198:K198"/>
    <mergeCell ref="A173:K173"/>
    <mergeCell ref="A182:K182"/>
    <mergeCell ref="A160:K160"/>
    <mergeCell ref="A171:K17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470"/>
  <sheetViews>
    <sheetView zoomScalePageLayoutView="0" workbookViewId="0" topLeftCell="A47">
      <selection activeCell="A60" sqref="A60"/>
    </sheetView>
  </sheetViews>
  <sheetFormatPr defaultColWidth="9.140625" defaultRowHeight="15" outlineLevelRow="1"/>
  <cols>
    <col min="2" max="2" width="23.28125" style="0" customWidth="1"/>
    <col min="4" max="4" width="13.421875" style="0" customWidth="1"/>
    <col min="7" max="7" width="11.7109375" style="0" customWidth="1"/>
    <col min="9" max="9" width="10.00390625" style="0" bestFit="1" customWidth="1"/>
    <col min="10" max="10" width="11.42187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0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1.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30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49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50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6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81">
        <v>9072090</v>
      </c>
      <c r="D19" s="81">
        <v>168399</v>
      </c>
      <c r="E19" s="81">
        <f>C19+D19</f>
        <v>9240489</v>
      </c>
      <c r="F19" s="81">
        <v>8852174</v>
      </c>
      <c r="G19" s="81">
        <v>168399</v>
      </c>
      <c r="H19" s="81">
        <f>F19+G19</f>
        <v>9020573</v>
      </c>
      <c r="I19" s="81">
        <f>F19-C19</f>
        <v>-219916</v>
      </c>
      <c r="J19" s="86">
        <f>G19-D19</f>
        <v>0</v>
      </c>
      <c r="K19" s="86">
        <f>I19+J19</f>
        <v>-219916</v>
      </c>
    </row>
    <row r="20" spans="1:11" ht="15">
      <c r="A20" s="222" t="s">
        <v>370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4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45.75" customHeight="1">
      <c r="A22" s="26" t="s">
        <v>164</v>
      </c>
      <c r="B22" s="5" t="s">
        <v>51</v>
      </c>
      <c r="C22" s="4">
        <v>1399271</v>
      </c>
      <c r="D22" s="4"/>
      <c r="E22" s="4">
        <f>C22+D22</f>
        <v>1399271</v>
      </c>
      <c r="F22" s="4">
        <v>1387750</v>
      </c>
      <c r="G22" s="4"/>
      <c r="H22" s="4">
        <f>F22+G22</f>
        <v>1387750</v>
      </c>
      <c r="I22" s="4">
        <f>F22-C22</f>
        <v>-11521</v>
      </c>
      <c r="J22" s="4">
        <f>G22-D22</f>
        <v>0</v>
      </c>
      <c r="K22" s="4">
        <f>I22+J22</f>
        <v>-11521</v>
      </c>
    </row>
    <row r="23" spans="1:11" ht="29.25" customHeight="1">
      <c r="A23" s="178" t="s">
        <v>639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80"/>
    </row>
    <row r="24" spans="1:11" ht="63.75">
      <c r="A24" s="26" t="s">
        <v>165</v>
      </c>
      <c r="B24" s="31" t="s">
        <v>52</v>
      </c>
      <c r="C24" s="4">
        <v>2169148</v>
      </c>
      <c r="D24" s="4">
        <v>18400</v>
      </c>
      <c r="E24" s="4">
        <f>C24+D24</f>
        <v>2187548</v>
      </c>
      <c r="F24" s="4">
        <v>2169146</v>
      </c>
      <c r="G24" s="4">
        <v>18400</v>
      </c>
      <c r="H24" s="4">
        <f>F24+G24</f>
        <v>2187546</v>
      </c>
      <c r="I24" s="4">
        <f>F24-C24</f>
        <v>-2</v>
      </c>
      <c r="J24" s="4">
        <f>G24-D24</f>
        <v>0</v>
      </c>
      <c r="K24" s="4">
        <f>I24+J24</f>
        <v>-2</v>
      </c>
    </row>
    <row r="25" spans="1:11" ht="15">
      <c r="A25" s="178" t="s">
        <v>567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80"/>
    </row>
    <row r="26" spans="1:11" ht="51">
      <c r="A26" s="26" t="s">
        <v>409</v>
      </c>
      <c r="B26" s="31" t="s">
        <v>499</v>
      </c>
      <c r="C26" s="4">
        <v>114821</v>
      </c>
      <c r="D26" s="4"/>
      <c r="E26" s="4">
        <f>C26+D26</f>
        <v>114821</v>
      </c>
      <c r="F26" s="4">
        <v>114815</v>
      </c>
      <c r="G26" s="4"/>
      <c r="H26" s="4">
        <f>F26+G26</f>
        <v>114815</v>
      </c>
      <c r="I26" s="4">
        <f>F26-C26</f>
        <v>-6</v>
      </c>
      <c r="J26" s="4">
        <f>G26-D26</f>
        <v>0</v>
      </c>
      <c r="K26" s="4">
        <f>I26+J26</f>
        <v>-6</v>
      </c>
    </row>
    <row r="27" spans="1:11" ht="15" customHeight="1">
      <c r="A27" s="178" t="s">
        <v>567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0"/>
    </row>
    <row r="28" spans="1:11" ht="45.75" customHeight="1">
      <c r="A28" s="26" t="s">
        <v>500</v>
      </c>
      <c r="B28" s="5" t="s">
        <v>501</v>
      </c>
      <c r="C28" s="4">
        <v>694116</v>
      </c>
      <c r="D28" s="4"/>
      <c r="E28" s="4">
        <f>C28+D28</f>
        <v>694116</v>
      </c>
      <c r="F28" s="4">
        <v>694115</v>
      </c>
      <c r="G28" s="4"/>
      <c r="H28" s="4">
        <f>F28+G28</f>
        <v>694115</v>
      </c>
      <c r="I28" s="4">
        <f>F28-C28</f>
        <v>-1</v>
      </c>
      <c r="J28" s="4">
        <f>G28-D28</f>
        <v>0</v>
      </c>
      <c r="K28" s="4">
        <f>I28+J28</f>
        <v>-1</v>
      </c>
    </row>
    <row r="29" spans="1:11" ht="15" customHeight="1">
      <c r="A29" s="222" t="s">
        <v>567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4"/>
    </row>
    <row r="30" spans="1:11" ht="38.25">
      <c r="A30" s="26" t="s">
        <v>502</v>
      </c>
      <c r="B30" s="31" t="s">
        <v>503</v>
      </c>
      <c r="C30" s="4">
        <v>4626449</v>
      </c>
      <c r="D30" s="4"/>
      <c r="E30" s="4">
        <f>C30+D30</f>
        <v>4626449</v>
      </c>
      <c r="F30" s="4">
        <v>4425134</v>
      </c>
      <c r="G30" s="4"/>
      <c r="H30" s="4">
        <f>F30+G30</f>
        <v>4425134</v>
      </c>
      <c r="I30" s="4">
        <f>F30-C30</f>
        <v>-201315</v>
      </c>
      <c r="J30" s="4">
        <f>G30-D30</f>
        <v>0</v>
      </c>
      <c r="K30" s="4">
        <f>I30+J30</f>
        <v>-201315</v>
      </c>
    </row>
    <row r="31" spans="1:11" ht="28.5" customHeight="1">
      <c r="A31" s="178" t="s">
        <v>640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80"/>
    </row>
    <row r="32" spans="1:11" ht="63.75">
      <c r="A32" s="26" t="s">
        <v>504</v>
      </c>
      <c r="B32" s="31" t="s">
        <v>505</v>
      </c>
      <c r="C32" s="4">
        <v>8073</v>
      </c>
      <c r="D32" s="4"/>
      <c r="E32" s="4">
        <f>C32+D32</f>
        <v>8073</v>
      </c>
      <c r="F32" s="4">
        <v>1004</v>
      </c>
      <c r="G32" s="4"/>
      <c r="H32" s="4">
        <f>F32+G32</f>
        <v>1004</v>
      </c>
      <c r="I32" s="4">
        <f>F32-C32</f>
        <v>-7069</v>
      </c>
      <c r="J32" s="4">
        <f>G32-D32</f>
        <v>0</v>
      </c>
      <c r="K32" s="4">
        <f>I32+J32</f>
        <v>-7069</v>
      </c>
    </row>
    <row r="33" spans="1:11" ht="30" customHeight="1">
      <c r="A33" s="178" t="s">
        <v>641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1" ht="76.5">
      <c r="A34" s="26" t="s">
        <v>506</v>
      </c>
      <c r="B34" s="31" t="s">
        <v>507</v>
      </c>
      <c r="C34" s="4">
        <v>9497</v>
      </c>
      <c r="D34" s="4"/>
      <c r="E34" s="4">
        <f>C34+D34</f>
        <v>9497</v>
      </c>
      <c r="F34" s="4">
        <v>9495</v>
      </c>
      <c r="G34" s="4"/>
      <c r="H34" s="4">
        <f>F34+G34</f>
        <v>9495</v>
      </c>
      <c r="I34" s="4">
        <f>F34-C34</f>
        <v>-2</v>
      </c>
      <c r="J34" s="4">
        <f>G34-D34</f>
        <v>0</v>
      </c>
      <c r="K34" s="4">
        <f>I34+J34</f>
        <v>-2</v>
      </c>
    </row>
    <row r="35" spans="1:11" ht="15" customHeight="1">
      <c r="A35" s="178" t="s">
        <v>31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80"/>
    </row>
    <row r="36" spans="1:11" ht="25.5">
      <c r="A36" s="26" t="s">
        <v>508</v>
      </c>
      <c r="B36" s="31" t="s">
        <v>364</v>
      </c>
      <c r="C36" s="4">
        <v>50715</v>
      </c>
      <c r="D36" s="4"/>
      <c r="E36" s="4">
        <f>C36+D36</f>
        <v>50715</v>
      </c>
      <c r="F36" s="4">
        <v>50715</v>
      </c>
      <c r="G36" s="4"/>
      <c r="H36" s="4">
        <f>F36+G36</f>
        <v>50715</v>
      </c>
      <c r="I36" s="4">
        <f>F36-C36</f>
        <v>0</v>
      </c>
      <c r="J36" s="4">
        <f>G36-D36</f>
        <v>0</v>
      </c>
      <c r="K36" s="4">
        <f>I36+J36</f>
        <v>0</v>
      </c>
    </row>
    <row r="37" spans="1:11" ht="15">
      <c r="A37" s="178" t="s">
        <v>372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80"/>
    </row>
    <row r="38" spans="1:11" ht="38.25">
      <c r="A38" s="26" t="s">
        <v>60</v>
      </c>
      <c r="B38" s="31" t="s">
        <v>509</v>
      </c>
      <c r="C38" s="4"/>
      <c r="D38" s="4">
        <v>149999</v>
      </c>
      <c r="E38" s="4">
        <f>C38+D38</f>
        <v>149999</v>
      </c>
      <c r="F38" s="4"/>
      <c r="G38" s="4">
        <v>149999</v>
      </c>
      <c r="H38" s="4">
        <f>F38+G38</f>
        <v>149999</v>
      </c>
      <c r="I38" s="4">
        <f>F38-C38</f>
        <v>0</v>
      </c>
      <c r="J38" s="4">
        <f>G38-D38</f>
        <v>0</v>
      </c>
      <c r="K38" s="4">
        <f>I38+J38</f>
        <v>0</v>
      </c>
    </row>
    <row r="39" spans="1:11" ht="15">
      <c r="A39" s="178" t="s">
        <v>372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80"/>
    </row>
    <row r="40" spans="1:11" ht="38.25" hidden="1" outlineLevel="1">
      <c r="A40" s="26" t="s">
        <v>62</v>
      </c>
      <c r="B40" s="31" t="s">
        <v>61</v>
      </c>
      <c r="C40" s="4"/>
      <c r="D40" s="4"/>
      <c r="E40" s="4">
        <f>C40+D40</f>
        <v>0</v>
      </c>
      <c r="F40" s="4"/>
      <c r="G40" s="4"/>
      <c r="H40" s="4">
        <f>F40+G40</f>
        <v>0</v>
      </c>
      <c r="I40" s="4">
        <f>F40-C40</f>
        <v>0</v>
      </c>
      <c r="J40" s="4">
        <f>G40-D40</f>
        <v>0</v>
      </c>
      <c r="K40" s="4">
        <f>I40+J40</f>
        <v>0</v>
      </c>
    </row>
    <row r="41" spans="1:11" ht="15" hidden="1" outlineLevel="1">
      <c r="A41" s="178" t="s">
        <v>596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80"/>
    </row>
    <row r="42" spans="1:11" ht="38.25" hidden="1" outlineLevel="1">
      <c r="A42" s="26" t="s">
        <v>63</v>
      </c>
      <c r="B42" s="31" t="s">
        <v>459</v>
      </c>
      <c r="C42" s="4"/>
      <c r="D42" s="4"/>
      <c r="E42" s="4">
        <f>C42+D42</f>
        <v>0</v>
      </c>
      <c r="F42" s="4"/>
      <c r="G42" s="4"/>
      <c r="H42" s="4">
        <f>F42+G42</f>
        <v>0</v>
      </c>
      <c r="I42" s="4">
        <f>F42-C42</f>
        <v>0</v>
      </c>
      <c r="J42" s="4">
        <f>G42-D42</f>
        <v>0</v>
      </c>
      <c r="K42" s="4">
        <f>I42+J42</f>
        <v>0</v>
      </c>
    </row>
    <row r="43" spans="1:11" ht="15" customHeight="1" hidden="1" outlineLevel="1">
      <c r="A43" s="178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80"/>
    </row>
    <row r="44" ht="15.75" collapsed="1">
      <c r="A44" s="3"/>
    </row>
    <row r="45" spans="1:11" ht="15.75">
      <c r="A45" s="173" t="s">
        <v>257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1" ht="15.75" outlineLevel="1">
      <c r="A46" s="237" t="s">
        <v>146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</row>
    <row r="47" spans="1:11" ht="38.25" outlineLevel="1">
      <c r="A47" s="56" t="s">
        <v>243</v>
      </c>
      <c r="B47" s="56" t="s">
        <v>244</v>
      </c>
      <c r="C47" s="56" t="s">
        <v>245</v>
      </c>
      <c r="D47" s="56" t="s">
        <v>246</v>
      </c>
      <c r="E47" s="56" t="s">
        <v>247</v>
      </c>
      <c r="F47" s="59"/>
      <c r="G47" s="59"/>
      <c r="H47" s="59"/>
      <c r="I47" s="59"/>
      <c r="J47" s="59"/>
      <c r="K47" s="59"/>
    </row>
    <row r="48" spans="1:11" ht="15" outlineLevel="1">
      <c r="A48" s="56" t="s">
        <v>251</v>
      </c>
      <c r="B48" s="65" t="s">
        <v>259</v>
      </c>
      <c r="C48" s="56" t="s">
        <v>260</v>
      </c>
      <c r="D48" s="56"/>
      <c r="E48" s="56" t="s">
        <v>260</v>
      </c>
      <c r="F48" s="59"/>
      <c r="G48" s="59"/>
      <c r="H48" s="59"/>
      <c r="I48" s="59"/>
      <c r="J48" s="59"/>
      <c r="K48" s="59"/>
    </row>
    <row r="49" spans="1:11" ht="15" outlineLevel="1">
      <c r="A49" s="56" t="s">
        <v>253</v>
      </c>
      <c r="B49" s="65" t="s">
        <v>261</v>
      </c>
      <c r="C49" s="56" t="s">
        <v>253</v>
      </c>
      <c r="D49" s="56"/>
      <c r="E49" s="56" t="s">
        <v>253</v>
      </c>
      <c r="F49" s="59"/>
      <c r="G49" s="59"/>
      <c r="H49" s="59"/>
      <c r="I49" s="59"/>
      <c r="J49" s="59"/>
      <c r="K49" s="59"/>
    </row>
    <row r="50" spans="1:11" ht="15" outlineLevel="1">
      <c r="A50" s="56" t="s">
        <v>255</v>
      </c>
      <c r="B50" s="65" t="s">
        <v>262</v>
      </c>
      <c r="C50" s="56" t="s">
        <v>260</v>
      </c>
      <c r="D50" s="56"/>
      <c r="E50" s="56" t="s">
        <v>260</v>
      </c>
      <c r="F50" s="59"/>
      <c r="G50" s="59"/>
      <c r="H50" s="59"/>
      <c r="I50" s="59"/>
      <c r="J50" s="59"/>
      <c r="K50" s="59"/>
    </row>
    <row r="51" spans="1:11" ht="15" outlineLevel="1">
      <c r="A51" s="56" t="s">
        <v>263</v>
      </c>
      <c r="B51" s="65" t="s">
        <v>264</v>
      </c>
      <c r="C51" s="56" t="s">
        <v>260</v>
      </c>
      <c r="D51" s="56"/>
      <c r="E51" s="56" t="s">
        <v>260</v>
      </c>
      <c r="F51" s="59"/>
      <c r="G51" s="59"/>
      <c r="H51" s="59"/>
      <c r="I51" s="59"/>
      <c r="J51" s="59"/>
      <c r="K51" s="59"/>
    </row>
    <row r="52" spans="1:11" ht="27" customHeight="1" outlineLevel="1">
      <c r="A52" s="211" t="s">
        <v>266</v>
      </c>
      <c r="B52" s="212"/>
      <c r="C52" s="212"/>
      <c r="D52" s="212"/>
      <c r="E52" s="213"/>
      <c r="F52" s="59"/>
      <c r="G52" s="59"/>
      <c r="H52" s="59"/>
      <c r="I52" s="59"/>
      <c r="J52" s="59"/>
      <c r="K52" s="59"/>
    </row>
    <row r="53" spans="1:11" ht="15" outlineLevel="1">
      <c r="A53" s="56" t="s">
        <v>267</v>
      </c>
      <c r="B53" s="65" t="s">
        <v>268</v>
      </c>
      <c r="C53" s="88">
        <f>C58</f>
        <v>168399</v>
      </c>
      <c r="D53" s="88">
        <f>D58</f>
        <v>168399</v>
      </c>
      <c r="E53" s="56" t="s">
        <v>265</v>
      </c>
      <c r="F53" s="59"/>
      <c r="G53" s="59"/>
      <c r="H53" s="59"/>
      <c r="I53" s="59"/>
      <c r="J53" s="59"/>
      <c r="K53" s="59"/>
    </row>
    <row r="54" spans="1:11" ht="15" outlineLevel="1">
      <c r="A54" s="56" t="s">
        <v>253</v>
      </c>
      <c r="B54" s="65" t="s">
        <v>261</v>
      </c>
      <c r="C54" s="88"/>
      <c r="D54" s="88"/>
      <c r="E54" s="56" t="s">
        <v>253</v>
      </c>
      <c r="F54" s="59"/>
      <c r="G54" s="59"/>
      <c r="H54" s="59"/>
      <c r="I54" s="59"/>
      <c r="J54" s="59"/>
      <c r="K54" s="59"/>
    </row>
    <row r="55" spans="1:11" ht="15" outlineLevel="1">
      <c r="A55" s="56" t="s">
        <v>269</v>
      </c>
      <c r="B55" s="65" t="s">
        <v>270</v>
      </c>
      <c r="C55" s="88"/>
      <c r="D55" s="88"/>
      <c r="E55" s="56" t="s">
        <v>253</v>
      </c>
      <c r="F55" s="59"/>
      <c r="G55" s="59"/>
      <c r="H55" s="59"/>
      <c r="I55" s="59"/>
      <c r="J55" s="59"/>
      <c r="K55" s="59"/>
    </row>
    <row r="56" spans="1:11" ht="15" outlineLevel="1">
      <c r="A56" s="56" t="s">
        <v>271</v>
      </c>
      <c r="B56" s="65" t="s">
        <v>273</v>
      </c>
      <c r="C56" s="56"/>
      <c r="D56" s="56"/>
      <c r="E56" s="56" t="s">
        <v>253</v>
      </c>
      <c r="F56" s="59"/>
      <c r="G56" s="59"/>
      <c r="H56" s="59"/>
      <c r="I56" s="59"/>
      <c r="J56" s="59"/>
      <c r="K56" s="59"/>
    </row>
    <row r="57" spans="1:11" ht="15" outlineLevel="1">
      <c r="A57" s="56" t="s">
        <v>274</v>
      </c>
      <c r="B57" s="65" t="s">
        <v>275</v>
      </c>
      <c r="C57" s="56"/>
      <c r="D57" s="56"/>
      <c r="E57" s="56" t="s">
        <v>253</v>
      </c>
      <c r="F57" s="59"/>
      <c r="G57" s="59"/>
      <c r="H57" s="59"/>
      <c r="I57" s="59"/>
      <c r="J57" s="59"/>
      <c r="K57" s="59"/>
    </row>
    <row r="58" spans="1:11" ht="15" outlineLevel="1">
      <c r="A58" s="56" t="s">
        <v>276</v>
      </c>
      <c r="B58" s="65" t="s">
        <v>277</v>
      </c>
      <c r="C58" s="56">
        <f>G19</f>
        <v>168399</v>
      </c>
      <c r="D58" s="56">
        <f>C58</f>
        <v>168399</v>
      </c>
      <c r="E58" s="56">
        <f>D58-C58</f>
        <v>0</v>
      </c>
      <c r="F58" s="59"/>
      <c r="G58" s="59"/>
      <c r="H58" s="59"/>
      <c r="I58" s="59"/>
      <c r="J58" s="59"/>
      <c r="K58" s="59"/>
    </row>
    <row r="59" spans="1:11" ht="15" outlineLevel="1">
      <c r="A59" s="222" t="s">
        <v>193</v>
      </c>
      <c r="B59" s="223"/>
      <c r="C59" s="223"/>
      <c r="D59" s="223"/>
      <c r="E59" s="224"/>
      <c r="F59" s="59"/>
      <c r="G59" s="59"/>
      <c r="H59" s="59"/>
      <c r="I59" s="59"/>
      <c r="J59" s="59"/>
      <c r="K59" s="59"/>
    </row>
    <row r="60" spans="1:11" ht="15" outlineLevel="1">
      <c r="A60" s="56" t="s">
        <v>278</v>
      </c>
      <c r="B60" s="65" t="s">
        <v>279</v>
      </c>
      <c r="C60" s="56" t="s">
        <v>260</v>
      </c>
      <c r="D60" s="56"/>
      <c r="E60" s="56" t="s">
        <v>253</v>
      </c>
      <c r="F60" s="59"/>
      <c r="G60" s="59"/>
      <c r="H60" s="59"/>
      <c r="I60" s="59"/>
      <c r="J60" s="59"/>
      <c r="K60" s="59"/>
    </row>
    <row r="61" spans="1:11" ht="15" outlineLevel="1">
      <c r="A61" s="56" t="s">
        <v>253</v>
      </c>
      <c r="B61" s="65" t="s">
        <v>261</v>
      </c>
      <c r="C61" s="56" t="s">
        <v>253</v>
      </c>
      <c r="D61" s="56"/>
      <c r="E61" s="56" t="s">
        <v>253</v>
      </c>
      <c r="F61" s="59"/>
      <c r="G61" s="59"/>
      <c r="H61" s="59"/>
      <c r="I61" s="59"/>
      <c r="J61" s="59"/>
      <c r="K61" s="59"/>
    </row>
    <row r="62" spans="1:11" ht="15" outlineLevel="1">
      <c r="A62" s="56" t="s">
        <v>280</v>
      </c>
      <c r="B62" s="65" t="s">
        <v>262</v>
      </c>
      <c r="C62" s="56" t="s">
        <v>260</v>
      </c>
      <c r="D62" s="56"/>
      <c r="E62" s="56" t="s">
        <v>253</v>
      </c>
      <c r="F62" s="59"/>
      <c r="G62" s="59"/>
      <c r="H62" s="59"/>
      <c r="I62" s="59"/>
      <c r="J62" s="59"/>
      <c r="K62" s="59"/>
    </row>
    <row r="63" spans="1:11" ht="15" outlineLevel="1">
      <c r="A63" s="56" t="s">
        <v>281</v>
      </c>
      <c r="B63" s="65" t="s">
        <v>264</v>
      </c>
      <c r="C63" s="56" t="s">
        <v>260</v>
      </c>
      <c r="D63" s="56" t="s">
        <v>253</v>
      </c>
      <c r="E63" s="56" t="s">
        <v>253</v>
      </c>
      <c r="F63" s="59"/>
      <c r="G63" s="59"/>
      <c r="H63" s="59"/>
      <c r="I63" s="59"/>
      <c r="J63" s="59"/>
      <c r="K63" s="59"/>
    </row>
    <row r="64" spans="1:11" ht="24.75" customHeight="1" outlineLevel="1">
      <c r="A64" s="211" t="s">
        <v>691</v>
      </c>
      <c r="B64" s="212"/>
      <c r="C64" s="212"/>
      <c r="D64" s="212"/>
      <c r="E64" s="213"/>
      <c r="F64" s="59"/>
      <c r="G64" s="59"/>
      <c r="H64" s="59"/>
      <c r="I64" s="59"/>
      <c r="J64" s="59"/>
      <c r="K64" s="59"/>
    </row>
    <row r="65" ht="6.75" customHeight="1">
      <c r="A65" s="3"/>
    </row>
    <row r="66" spans="1:11" ht="15.75">
      <c r="A66" s="173" t="s">
        <v>282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  <row r="67" spans="1:11" ht="15.75">
      <c r="A67" s="221" t="s">
        <v>147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</row>
    <row r="68" spans="1:11" ht="27" customHeight="1">
      <c r="A68" s="176" t="s">
        <v>243</v>
      </c>
      <c r="B68" s="176" t="s">
        <v>244</v>
      </c>
      <c r="C68" s="202" t="s">
        <v>284</v>
      </c>
      <c r="D68" s="203"/>
      <c r="E68" s="204"/>
      <c r="F68" s="202" t="s">
        <v>246</v>
      </c>
      <c r="G68" s="203"/>
      <c r="H68" s="204"/>
      <c r="I68" s="202" t="s">
        <v>247</v>
      </c>
      <c r="J68" s="203"/>
      <c r="K68" s="204"/>
    </row>
    <row r="69" spans="1:11" ht="25.5">
      <c r="A69" s="177"/>
      <c r="B69" s="177"/>
      <c r="C69" s="4" t="s">
        <v>248</v>
      </c>
      <c r="D69" s="4" t="s">
        <v>249</v>
      </c>
      <c r="E69" s="4" t="s">
        <v>250</v>
      </c>
      <c r="F69" s="4" t="s">
        <v>248</v>
      </c>
      <c r="G69" s="4" t="s">
        <v>249</v>
      </c>
      <c r="H69" s="4" t="s">
        <v>250</v>
      </c>
      <c r="I69" s="4" t="s">
        <v>248</v>
      </c>
      <c r="J69" s="4" t="s">
        <v>249</v>
      </c>
      <c r="K69" s="4" t="s">
        <v>250</v>
      </c>
    </row>
    <row r="70" spans="1:11" ht="15">
      <c r="A70" s="239" t="str">
        <f>B22</f>
        <v>Послуги по санітарному очищенню і прибиранню міста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1:11" ht="11.25" customHeight="1" hidden="1" outlineLevel="1">
      <c r="A71" s="4" t="s">
        <v>251</v>
      </c>
      <c r="B71" s="27" t="s">
        <v>285</v>
      </c>
      <c r="C71" s="4" t="s">
        <v>253</v>
      </c>
      <c r="D71" s="4" t="s">
        <v>253</v>
      </c>
      <c r="E71" s="4" t="s">
        <v>253</v>
      </c>
      <c r="F71" s="4" t="s">
        <v>253</v>
      </c>
      <c r="G71" s="4" t="s">
        <v>253</v>
      </c>
      <c r="H71" s="4" t="s">
        <v>253</v>
      </c>
      <c r="I71" s="4" t="s">
        <v>253</v>
      </c>
      <c r="J71" s="4" t="s">
        <v>253</v>
      </c>
      <c r="K71" s="4" t="s">
        <v>253</v>
      </c>
    </row>
    <row r="72" spans="1:11" ht="15" hidden="1" outlineLevel="1">
      <c r="A72" s="4"/>
      <c r="B72" s="5" t="s">
        <v>421</v>
      </c>
      <c r="C72" s="4"/>
      <c r="D72" s="4">
        <f>SUM(D73:D75)</f>
        <v>0</v>
      </c>
      <c r="E72" s="4">
        <f aca="true" t="shared" si="0" ref="E72:E77">C72+D72</f>
        <v>0</v>
      </c>
      <c r="F72" s="4"/>
      <c r="G72" s="4">
        <f>SUM(G73:G75)</f>
        <v>0</v>
      </c>
      <c r="H72" s="4">
        <f aca="true" t="shared" si="1" ref="H72:H77">F72+G72</f>
        <v>0</v>
      </c>
      <c r="I72" s="4">
        <f aca="true" t="shared" si="2" ref="I72:K75">F72-C72</f>
        <v>0</v>
      </c>
      <c r="J72" s="4">
        <f t="shared" si="2"/>
        <v>0</v>
      </c>
      <c r="K72" s="4">
        <f t="shared" si="2"/>
        <v>0</v>
      </c>
    </row>
    <row r="73" spans="1:11" ht="25.5" hidden="1" outlineLevel="1">
      <c r="A73" s="4"/>
      <c r="B73" s="5" t="s">
        <v>510</v>
      </c>
      <c r="C73" s="4"/>
      <c r="D73" s="4"/>
      <c r="E73" s="4">
        <f t="shared" si="0"/>
        <v>0</v>
      </c>
      <c r="F73" s="4"/>
      <c r="G73" s="4"/>
      <c r="H73" s="4">
        <f t="shared" si="1"/>
        <v>0</v>
      </c>
      <c r="I73" s="4">
        <f t="shared" si="2"/>
        <v>0</v>
      </c>
      <c r="J73" s="4">
        <f t="shared" si="2"/>
        <v>0</v>
      </c>
      <c r="K73" s="4">
        <f t="shared" si="2"/>
        <v>0</v>
      </c>
    </row>
    <row r="74" spans="1:11" ht="25.5" hidden="1" outlineLevel="1">
      <c r="A74" s="4"/>
      <c r="B74" s="5" t="s">
        <v>511</v>
      </c>
      <c r="C74" s="4"/>
      <c r="D74" s="4"/>
      <c r="E74" s="4">
        <f t="shared" si="0"/>
        <v>0</v>
      </c>
      <c r="F74" s="4"/>
      <c r="G74" s="4"/>
      <c r="H74" s="4">
        <f t="shared" si="1"/>
        <v>0</v>
      </c>
      <c r="I74" s="4">
        <f t="shared" si="2"/>
        <v>0</v>
      </c>
      <c r="J74" s="4">
        <f t="shared" si="2"/>
        <v>0</v>
      </c>
      <c r="K74" s="4">
        <f t="shared" si="2"/>
        <v>0</v>
      </c>
    </row>
    <row r="75" spans="1:11" ht="15" hidden="1" outlineLevel="1">
      <c r="A75" s="4"/>
      <c r="B75" s="5" t="s">
        <v>512</v>
      </c>
      <c r="C75" s="4"/>
      <c r="D75" s="4"/>
      <c r="E75" s="4">
        <f t="shared" si="0"/>
        <v>0</v>
      </c>
      <c r="F75" s="4"/>
      <c r="G75" s="4"/>
      <c r="H75" s="4">
        <f t="shared" si="1"/>
        <v>0</v>
      </c>
      <c r="I75" s="4">
        <f t="shared" si="2"/>
        <v>0</v>
      </c>
      <c r="J75" s="4">
        <f t="shared" si="2"/>
        <v>0</v>
      </c>
      <c r="K75" s="4">
        <f t="shared" si="2"/>
        <v>0</v>
      </c>
    </row>
    <row r="76" spans="1:11" ht="51" hidden="1" outlineLevel="1">
      <c r="A76" s="4"/>
      <c r="B76" s="5" t="s">
        <v>597</v>
      </c>
      <c r="C76" s="4"/>
      <c r="D76" s="4"/>
      <c r="E76" s="4">
        <f t="shared" si="0"/>
        <v>0</v>
      </c>
      <c r="F76" s="4"/>
      <c r="G76" s="4"/>
      <c r="H76" s="4">
        <f t="shared" si="1"/>
        <v>0</v>
      </c>
      <c r="I76" s="4">
        <f aca="true" t="shared" si="3" ref="I76:K77">F76-C76</f>
        <v>0</v>
      </c>
      <c r="J76" s="4">
        <f t="shared" si="3"/>
        <v>0</v>
      </c>
      <c r="K76" s="4">
        <f t="shared" si="3"/>
        <v>0</v>
      </c>
    </row>
    <row r="77" spans="1:11" ht="25.5" hidden="1" outlineLevel="1">
      <c r="A77" s="4"/>
      <c r="B77" s="5" t="s">
        <v>598</v>
      </c>
      <c r="C77" s="4"/>
      <c r="D77" s="4"/>
      <c r="E77" s="4">
        <f t="shared" si="0"/>
        <v>0</v>
      </c>
      <c r="F77" s="4"/>
      <c r="G77" s="4"/>
      <c r="H77" s="4">
        <f t="shared" si="1"/>
        <v>0</v>
      </c>
      <c r="I77" s="4">
        <f t="shared" si="3"/>
        <v>0</v>
      </c>
      <c r="J77" s="4">
        <f t="shared" si="3"/>
        <v>0</v>
      </c>
      <c r="K77" s="4">
        <f t="shared" si="3"/>
        <v>0</v>
      </c>
    </row>
    <row r="78" spans="1:11" ht="27" customHeight="1" hidden="1" outlineLevel="1">
      <c r="A78" s="215" t="s">
        <v>64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7"/>
    </row>
    <row r="79" spans="1:11" ht="13.5" customHeight="1" collapsed="1">
      <c r="A79" s="4" t="s">
        <v>251</v>
      </c>
      <c r="B79" s="27" t="s">
        <v>287</v>
      </c>
      <c r="C79" s="4" t="s">
        <v>253</v>
      </c>
      <c r="D79" s="4" t="s">
        <v>253</v>
      </c>
      <c r="E79" s="4" t="s">
        <v>253</v>
      </c>
      <c r="F79" s="4" t="s">
        <v>253</v>
      </c>
      <c r="G79" s="4" t="s">
        <v>253</v>
      </c>
      <c r="H79" s="4" t="s">
        <v>253</v>
      </c>
      <c r="I79" s="4" t="s">
        <v>253</v>
      </c>
      <c r="J79" s="4" t="s">
        <v>253</v>
      </c>
      <c r="K79" s="4" t="s">
        <v>253</v>
      </c>
    </row>
    <row r="80" spans="1:11" ht="25.5">
      <c r="A80" s="4"/>
      <c r="B80" s="5" t="s">
        <v>513</v>
      </c>
      <c r="C80" s="4">
        <v>27</v>
      </c>
      <c r="D80" s="4"/>
      <c r="E80" s="4">
        <f>C80+D80</f>
        <v>27</v>
      </c>
      <c r="F80" s="4">
        <v>27</v>
      </c>
      <c r="G80" s="4"/>
      <c r="H80" s="4">
        <f>F80+G80</f>
        <v>27</v>
      </c>
      <c r="I80" s="4">
        <f>F80-C80</f>
        <v>0</v>
      </c>
      <c r="J80" s="4">
        <v>0</v>
      </c>
      <c r="K80" s="4">
        <f>I80+J80</f>
        <v>0</v>
      </c>
    </row>
    <row r="81" spans="1:11" ht="63.75">
      <c r="A81" s="4"/>
      <c r="B81" s="5" t="s">
        <v>365</v>
      </c>
      <c r="C81" s="4">
        <v>99</v>
      </c>
      <c r="D81" s="4"/>
      <c r="E81" s="4">
        <f>C81+D81</f>
        <v>99</v>
      </c>
      <c r="F81" s="4">
        <v>99</v>
      </c>
      <c r="G81" s="4"/>
      <c r="H81" s="4">
        <f>F81+G81</f>
        <v>99</v>
      </c>
      <c r="I81" s="4">
        <f>F81-C81</f>
        <v>0</v>
      </c>
      <c r="J81" s="4"/>
      <c r="K81" s="4">
        <f>I81+J81</f>
        <v>0</v>
      </c>
    </row>
    <row r="82" spans="1:11" ht="38.25">
      <c r="A82" s="4"/>
      <c r="B82" s="5" t="s">
        <v>514</v>
      </c>
      <c r="C82" s="4">
        <v>1706.9974</v>
      </c>
      <c r="D82" s="4"/>
      <c r="E82" s="4">
        <f>C82+D82</f>
        <v>1706.9974</v>
      </c>
      <c r="F82" s="4">
        <v>1790.5125</v>
      </c>
      <c r="G82" s="4"/>
      <c r="H82" s="4">
        <f>F82+G82</f>
        <v>1790.5125</v>
      </c>
      <c r="I82" s="4">
        <f>F82-C82</f>
        <v>83.51510000000007</v>
      </c>
      <c r="J82" s="4">
        <f aca="true" t="shared" si="4" ref="J82:K84">G82-D82</f>
        <v>0</v>
      </c>
      <c r="K82" s="4">
        <f t="shared" si="4"/>
        <v>83.51510000000007</v>
      </c>
    </row>
    <row r="83" spans="1:11" ht="25.5">
      <c r="A83" s="4"/>
      <c r="B83" s="5" t="s">
        <v>515</v>
      </c>
      <c r="C83" s="4">
        <v>85.7</v>
      </c>
      <c r="D83" s="4"/>
      <c r="E83" s="4">
        <f>C83+D83</f>
        <v>85.7</v>
      </c>
      <c r="F83" s="4">
        <v>85.7</v>
      </c>
      <c r="G83" s="4"/>
      <c r="H83" s="4">
        <f>F83+G83</f>
        <v>85.7</v>
      </c>
      <c r="I83" s="4">
        <f>F83-C83</f>
        <v>0</v>
      </c>
      <c r="J83" s="4">
        <f t="shared" si="4"/>
        <v>0</v>
      </c>
      <c r="K83" s="4">
        <f t="shared" si="4"/>
        <v>0</v>
      </c>
    </row>
    <row r="84" spans="1:11" ht="38.25">
      <c r="A84" s="4"/>
      <c r="B84" s="5" t="s">
        <v>599</v>
      </c>
      <c r="C84" s="4">
        <v>70</v>
      </c>
      <c r="D84" s="4"/>
      <c r="E84" s="4">
        <f>C84+D84</f>
        <v>70</v>
      </c>
      <c r="F84" s="4">
        <v>70</v>
      </c>
      <c r="G84" s="4"/>
      <c r="H84" s="4">
        <f>F84+G84</f>
        <v>70</v>
      </c>
      <c r="I84" s="4">
        <f>F84-C84</f>
        <v>0</v>
      </c>
      <c r="J84" s="4">
        <f t="shared" si="4"/>
        <v>0</v>
      </c>
      <c r="K84" s="4">
        <f t="shared" si="4"/>
        <v>0</v>
      </c>
    </row>
    <row r="85" spans="1:11" ht="28.5" customHeight="1">
      <c r="A85" s="178" t="s">
        <v>642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80"/>
    </row>
    <row r="86" spans="1:11" ht="13.5" customHeight="1">
      <c r="A86" s="4" t="s">
        <v>267</v>
      </c>
      <c r="B86" s="27" t="s">
        <v>288</v>
      </c>
      <c r="C86" s="4" t="s">
        <v>253</v>
      </c>
      <c r="D86" s="4" t="s">
        <v>253</v>
      </c>
      <c r="E86" s="4" t="s">
        <v>253</v>
      </c>
      <c r="F86" s="4" t="s">
        <v>253</v>
      </c>
      <c r="G86" s="4" t="s">
        <v>253</v>
      </c>
      <c r="H86" s="4" t="s">
        <v>253</v>
      </c>
      <c r="I86" s="4" t="s">
        <v>253</v>
      </c>
      <c r="J86" s="4" t="s">
        <v>253</v>
      </c>
      <c r="K86" s="4" t="s">
        <v>253</v>
      </c>
    </row>
    <row r="87" spans="1:11" ht="43.5" customHeight="1">
      <c r="A87" s="4"/>
      <c r="B87" s="5" t="s">
        <v>527</v>
      </c>
      <c r="C87" s="4">
        <v>1873</v>
      </c>
      <c r="D87" s="4"/>
      <c r="E87" s="4">
        <f>C87+D87</f>
        <v>1873</v>
      </c>
      <c r="F87" s="4">
        <v>1873</v>
      </c>
      <c r="G87" s="4"/>
      <c r="H87" s="4">
        <f>F87+G87</f>
        <v>1873</v>
      </c>
      <c r="I87" s="4">
        <f>F87-C87</f>
        <v>0</v>
      </c>
      <c r="J87" s="4">
        <v>0</v>
      </c>
      <c r="K87" s="4">
        <f>I87+J87</f>
        <v>0</v>
      </c>
    </row>
    <row r="88" spans="1:11" ht="63.75">
      <c r="A88" s="4"/>
      <c r="B88" s="5" t="s">
        <v>366</v>
      </c>
      <c r="C88" s="4">
        <v>1500</v>
      </c>
      <c r="D88" s="4"/>
      <c r="E88" s="4">
        <f>C88+D88</f>
        <v>1500</v>
      </c>
      <c r="F88" s="4">
        <v>1500</v>
      </c>
      <c r="G88" s="4"/>
      <c r="H88" s="4">
        <f>F88+G88</f>
        <v>1500</v>
      </c>
      <c r="I88" s="4">
        <f>F88-C88</f>
        <v>0</v>
      </c>
      <c r="J88" s="4">
        <v>0</v>
      </c>
      <c r="K88" s="4">
        <f>I88+J88</f>
        <v>0</v>
      </c>
    </row>
    <row r="89" spans="1:11" ht="38.25">
      <c r="A89" s="4"/>
      <c r="B89" s="5" t="s">
        <v>528</v>
      </c>
      <c r="C89" s="4">
        <v>129.94</v>
      </c>
      <c r="D89" s="4"/>
      <c r="E89" s="4">
        <f>C89+D89</f>
        <v>129.94</v>
      </c>
      <c r="F89" s="4">
        <v>123.88</v>
      </c>
      <c r="G89" s="4"/>
      <c r="H89" s="4">
        <f>F89+G89</f>
        <v>123.88</v>
      </c>
      <c r="I89" s="4">
        <f>F89-C89</f>
        <v>-6.060000000000002</v>
      </c>
      <c r="J89" s="4">
        <v>0</v>
      </c>
      <c r="K89" s="4">
        <f>I89+J89</f>
        <v>-6.060000000000002</v>
      </c>
    </row>
    <row r="90" spans="1:11" ht="39" customHeight="1">
      <c r="A90" s="4"/>
      <c r="B90" s="5" t="s">
        <v>529</v>
      </c>
      <c r="C90" s="4">
        <v>9.33</v>
      </c>
      <c r="D90" s="4"/>
      <c r="E90" s="4">
        <f>C90+D90</f>
        <v>9.33</v>
      </c>
      <c r="F90" s="4">
        <v>9.2</v>
      </c>
      <c r="G90" s="4"/>
      <c r="H90" s="4">
        <f>F90+G90</f>
        <v>9.2</v>
      </c>
      <c r="I90" s="4">
        <f>F90-C90</f>
        <v>-0.13000000000000078</v>
      </c>
      <c r="J90" s="4">
        <v>0</v>
      </c>
      <c r="K90" s="4">
        <f>I90+J90</f>
        <v>-0.13000000000000078</v>
      </c>
    </row>
    <row r="91" spans="1:11" ht="39" customHeight="1">
      <c r="A91" s="4"/>
      <c r="B91" s="5" t="s">
        <v>600</v>
      </c>
      <c r="C91" s="4">
        <v>2549</v>
      </c>
      <c r="D91" s="4"/>
      <c r="E91" s="4">
        <f>C91+D91</f>
        <v>2549</v>
      </c>
      <c r="F91" s="4">
        <v>2549</v>
      </c>
      <c r="G91" s="4"/>
      <c r="H91" s="4">
        <f>F91+G91</f>
        <v>2549</v>
      </c>
      <c r="I91" s="4">
        <f>F91-C91</f>
        <v>0</v>
      </c>
      <c r="J91" s="4">
        <v>0</v>
      </c>
      <c r="K91" s="4">
        <f>I91+J91</f>
        <v>0</v>
      </c>
    </row>
    <row r="92" spans="1:11" ht="31.5" customHeight="1">
      <c r="A92" s="215" t="s">
        <v>367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7"/>
    </row>
    <row r="93" spans="1:11" ht="14.25" customHeight="1">
      <c r="A93" s="4" t="s">
        <v>405</v>
      </c>
      <c r="B93" s="30" t="s">
        <v>175</v>
      </c>
      <c r="C93" s="14"/>
      <c r="D93" s="4"/>
      <c r="E93" s="4"/>
      <c r="F93" s="28"/>
      <c r="G93" s="4"/>
      <c r="H93" s="4"/>
      <c r="I93" s="4"/>
      <c r="J93" s="4"/>
      <c r="K93" s="15"/>
    </row>
    <row r="94" spans="1:11" ht="42" customHeight="1">
      <c r="A94" s="4"/>
      <c r="B94" s="31" t="s">
        <v>530</v>
      </c>
      <c r="C94" s="14">
        <v>100</v>
      </c>
      <c r="D94" s="4"/>
      <c r="E94" s="4">
        <f>C94+D94</f>
        <v>100</v>
      </c>
      <c r="F94" s="4">
        <v>100</v>
      </c>
      <c r="G94" s="4"/>
      <c r="H94" s="4">
        <f>F94+G94</f>
        <v>100</v>
      </c>
      <c r="I94" s="4">
        <f>F94-C94</f>
        <v>0</v>
      </c>
      <c r="J94" s="4">
        <v>0</v>
      </c>
      <c r="K94" s="4">
        <f>I94+J94</f>
        <v>0</v>
      </c>
    </row>
    <row r="95" spans="1:11" ht="76.5" customHeight="1">
      <c r="A95" s="4"/>
      <c r="B95" s="31" t="s">
        <v>368</v>
      </c>
      <c r="C95" s="14">
        <v>100</v>
      </c>
      <c r="D95" s="4"/>
      <c r="E95" s="4">
        <f>C95+D95</f>
        <v>100</v>
      </c>
      <c r="F95" s="4">
        <v>100</v>
      </c>
      <c r="G95" s="4"/>
      <c r="H95" s="4">
        <f>F95+G95</f>
        <v>100</v>
      </c>
      <c r="I95" s="4">
        <f>F95-C95</f>
        <v>0</v>
      </c>
      <c r="J95" s="4">
        <v>0</v>
      </c>
      <c r="K95" s="4">
        <f>I95+J95</f>
        <v>0</v>
      </c>
    </row>
    <row r="96" spans="1:11" ht="38.25" customHeight="1">
      <c r="A96" s="4"/>
      <c r="B96" s="31" t="s">
        <v>531</v>
      </c>
      <c r="C96" s="14">
        <v>100</v>
      </c>
      <c r="D96" s="4"/>
      <c r="E96" s="4">
        <f>C96+D96</f>
        <v>100</v>
      </c>
      <c r="F96" s="4">
        <v>105</v>
      </c>
      <c r="G96" s="4"/>
      <c r="H96" s="4">
        <f>F96+G96</f>
        <v>105</v>
      </c>
      <c r="I96" s="4">
        <f>F96-C96</f>
        <v>5</v>
      </c>
      <c r="J96" s="4">
        <v>0</v>
      </c>
      <c r="K96" s="4">
        <f>I96+J96</f>
        <v>5</v>
      </c>
    </row>
    <row r="97" spans="1:11" ht="54" customHeight="1">
      <c r="A97" s="4"/>
      <c r="B97" s="31" t="s">
        <v>532</v>
      </c>
      <c r="C97" s="14">
        <v>100</v>
      </c>
      <c r="D97" s="4"/>
      <c r="E97" s="4">
        <f>C97+D97</f>
        <v>100</v>
      </c>
      <c r="F97" s="4">
        <v>100</v>
      </c>
      <c r="G97" s="4"/>
      <c r="H97" s="4">
        <f>F97+G97</f>
        <v>100</v>
      </c>
      <c r="I97" s="4">
        <f>F97-C97</f>
        <v>0</v>
      </c>
      <c r="J97" s="4">
        <v>0</v>
      </c>
      <c r="K97" s="4">
        <f>I97+J97</f>
        <v>0</v>
      </c>
    </row>
    <row r="98" spans="1:11" ht="38.25">
      <c r="A98" s="4"/>
      <c r="B98" s="31" t="s">
        <v>601</v>
      </c>
      <c r="C98" s="14">
        <v>100</v>
      </c>
      <c r="D98" s="4"/>
      <c r="E98" s="4">
        <f>C98+D98</f>
        <v>100</v>
      </c>
      <c r="F98" s="4">
        <v>100</v>
      </c>
      <c r="G98" s="4"/>
      <c r="H98" s="4">
        <f>F98+G98</f>
        <v>100</v>
      </c>
      <c r="I98" s="4">
        <f>F98-C98</f>
        <v>0</v>
      </c>
      <c r="J98" s="4">
        <v>0</v>
      </c>
      <c r="K98" s="4">
        <f>I98+J98</f>
        <v>0</v>
      </c>
    </row>
    <row r="99" spans="1:11" ht="27" customHeight="1">
      <c r="A99" s="178" t="s">
        <v>0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80"/>
    </row>
    <row r="100" spans="1:11" ht="42.75" customHeight="1">
      <c r="A100" s="218" t="s">
        <v>1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20"/>
    </row>
    <row r="101" spans="1:11" ht="15">
      <c r="A101" s="262" t="str">
        <f>B24</f>
        <v>Збереження та утримання на належному рівні зеленої зони населеного пункту та поліпшення його екологічних умов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1:11" ht="15">
      <c r="A102" s="32" t="s">
        <v>308</v>
      </c>
      <c r="B102" s="27" t="s">
        <v>285</v>
      </c>
      <c r="C102" s="34"/>
      <c r="D102" s="34"/>
      <c r="E102" s="34"/>
      <c r="F102" s="34"/>
      <c r="G102" s="34"/>
      <c r="H102" s="34"/>
      <c r="I102" s="34"/>
      <c r="J102" s="34"/>
      <c r="K102" s="33"/>
    </row>
    <row r="103" spans="1:11" ht="38.25" hidden="1" outlineLevel="1">
      <c r="A103" s="32"/>
      <c r="B103" s="5" t="s">
        <v>533</v>
      </c>
      <c r="C103" s="34">
        <v>2169148</v>
      </c>
      <c r="D103" s="40">
        <v>18400</v>
      </c>
      <c r="E103" s="34">
        <f>C103+D103</f>
        <v>2187548</v>
      </c>
      <c r="F103" s="34">
        <v>2169146</v>
      </c>
      <c r="G103" s="40">
        <v>18400</v>
      </c>
      <c r="H103" s="34">
        <f>F103+G103</f>
        <v>2187546</v>
      </c>
      <c r="I103" s="4">
        <f aca="true" t="shared" si="5" ref="I103:J105">F103-C103</f>
        <v>-2</v>
      </c>
      <c r="J103" s="4">
        <f t="shared" si="5"/>
        <v>0</v>
      </c>
      <c r="K103" s="4">
        <f>I103+J103</f>
        <v>-2</v>
      </c>
    </row>
    <row r="104" spans="1:11" ht="38.25" customHeight="1" collapsed="1">
      <c r="A104" s="32"/>
      <c r="B104" s="5" t="s">
        <v>534</v>
      </c>
      <c r="C104" s="34">
        <v>60.9</v>
      </c>
      <c r="D104" s="40"/>
      <c r="E104" s="34">
        <f>C104+D104</f>
        <v>60.9</v>
      </c>
      <c r="F104" s="34">
        <v>60.9</v>
      </c>
      <c r="G104" s="40"/>
      <c r="H104" s="34">
        <f>F104+G104</f>
        <v>60.9</v>
      </c>
      <c r="I104" s="4">
        <f t="shared" si="5"/>
        <v>0</v>
      </c>
      <c r="J104" s="4">
        <f t="shared" si="5"/>
        <v>0</v>
      </c>
      <c r="K104" s="34">
        <f>I104+J104</f>
        <v>0</v>
      </c>
    </row>
    <row r="105" spans="1:11" ht="38.25" customHeight="1">
      <c r="A105" s="32"/>
      <c r="B105" s="5" t="s">
        <v>2</v>
      </c>
      <c r="C105" s="34"/>
      <c r="D105" s="40">
        <v>2</v>
      </c>
      <c r="E105" s="34">
        <f>C105+D105</f>
        <v>2</v>
      </c>
      <c r="F105" s="34"/>
      <c r="G105" s="40">
        <v>2</v>
      </c>
      <c r="H105" s="34">
        <f>F105+G105</f>
        <v>2</v>
      </c>
      <c r="I105" s="4">
        <f t="shared" si="5"/>
        <v>0</v>
      </c>
      <c r="J105" s="4">
        <f t="shared" si="5"/>
        <v>0</v>
      </c>
      <c r="K105" s="34">
        <f>I105+J105</f>
        <v>0</v>
      </c>
    </row>
    <row r="106" spans="1:11" ht="15">
      <c r="A106" s="215" t="s">
        <v>177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7"/>
    </row>
    <row r="107" spans="1:11" ht="14.25" customHeight="1">
      <c r="A107" s="32" t="s">
        <v>317</v>
      </c>
      <c r="B107" s="27" t="s">
        <v>287</v>
      </c>
      <c r="C107" s="34"/>
      <c r="D107" s="34"/>
      <c r="E107" s="34"/>
      <c r="F107" s="34"/>
      <c r="G107" s="34"/>
      <c r="H107" s="34"/>
      <c r="I107" s="34"/>
      <c r="J107" s="34"/>
      <c r="K107" s="33"/>
    </row>
    <row r="108" spans="1:11" ht="39.75" customHeight="1">
      <c r="A108" s="32"/>
      <c r="B108" s="5" t="s">
        <v>535</v>
      </c>
      <c r="C108" s="34">
        <v>60.9</v>
      </c>
      <c r="D108" s="34"/>
      <c r="E108" s="34">
        <f>C108+D108</f>
        <v>60.9</v>
      </c>
      <c r="F108" s="34">
        <v>60.9</v>
      </c>
      <c r="G108" s="34"/>
      <c r="H108" s="34">
        <f>F108+G108</f>
        <v>60.9</v>
      </c>
      <c r="I108" s="4">
        <f>F108-C108</f>
        <v>0</v>
      </c>
      <c r="J108" s="4">
        <v>0</v>
      </c>
      <c r="K108" s="34">
        <f>I108+J108</f>
        <v>0</v>
      </c>
    </row>
    <row r="109" spans="1:11" ht="39.75" customHeight="1">
      <c r="A109" s="32"/>
      <c r="B109" s="5" t="s">
        <v>3</v>
      </c>
      <c r="C109" s="34"/>
      <c r="D109" s="34">
        <v>2</v>
      </c>
      <c r="E109" s="34">
        <f>C109+D109</f>
        <v>2</v>
      </c>
      <c r="F109" s="34"/>
      <c r="G109" s="34">
        <v>2</v>
      </c>
      <c r="H109" s="34">
        <f>F109+G109</f>
        <v>2</v>
      </c>
      <c r="I109" s="4">
        <f>F109-C109</f>
        <v>0</v>
      </c>
      <c r="J109" s="4">
        <f>G109-D109</f>
        <v>0</v>
      </c>
      <c r="K109" s="34">
        <f>I109+J109</f>
        <v>0</v>
      </c>
    </row>
    <row r="110" spans="1:11" ht="15">
      <c r="A110" s="215" t="s">
        <v>177</v>
      </c>
      <c r="B110" s="216"/>
      <c r="C110" s="216"/>
      <c r="D110" s="216"/>
      <c r="E110" s="216"/>
      <c r="F110" s="216"/>
      <c r="G110" s="216"/>
      <c r="H110" s="216"/>
      <c r="I110" s="216"/>
      <c r="J110" s="216"/>
      <c r="K110" s="217"/>
    </row>
    <row r="111" spans="1:11" ht="12.75" customHeight="1">
      <c r="A111" s="32" t="s">
        <v>405</v>
      </c>
      <c r="B111" s="27" t="s">
        <v>288</v>
      </c>
      <c r="C111" s="34"/>
      <c r="D111" s="34"/>
      <c r="E111" s="34"/>
      <c r="F111" s="34"/>
      <c r="G111" s="34"/>
      <c r="H111" s="34"/>
      <c r="I111" s="34"/>
      <c r="J111" s="34"/>
      <c r="K111" s="33"/>
    </row>
    <row r="112" spans="1:11" ht="38.25">
      <c r="A112" s="32"/>
      <c r="B112" s="5" t="s">
        <v>536</v>
      </c>
      <c r="C112" s="4">
        <v>1.56</v>
      </c>
      <c r="D112" s="4"/>
      <c r="E112" s="4">
        <f aca="true" t="shared" si="6" ref="E112:E119">C112+D112</f>
        <v>1.56</v>
      </c>
      <c r="F112" s="4">
        <v>2.25</v>
      </c>
      <c r="G112" s="4"/>
      <c r="H112" s="4">
        <f aca="true" t="shared" si="7" ref="H112:H119">F112+G112</f>
        <v>2.25</v>
      </c>
      <c r="I112" s="4">
        <f aca="true" t="shared" si="8" ref="I112:I119">F112-C112</f>
        <v>0.69</v>
      </c>
      <c r="J112" s="4">
        <v>0</v>
      </c>
      <c r="K112" s="4">
        <f aca="true" t="shared" si="9" ref="K112:K119">I112+J112</f>
        <v>0.69</v>
      </c>
    </row>
    <row r="113" spans="1:11" ht="28.5" customHeight="1">
      <c r="A113" s="32"/>
      <c r="B113" s="5" t="s">
        <v>537</v>
      </c>
      <c r="C113" s="4">
        <v>2281.45</v>
      </c>
      <c r="D113" s="4"/>
      <c r="E113" s="4">
        <f t="shared" si="6"/>
        <v>2281.45</v>
      </c>
      <c r="F113" s="4">
        <v>1939.66</v>
      </c>
      <c r="G113" s="4"/>
      <c r="H113" s="4">
        <f t="shared" si="7"/>
        <v>1939.66</v>
      </c>
      <c r="I113" s="4">
        <f t="shared" si="8"/>
        <v>-341.78999999999974</v>
      </c>
      <c r="J113" s="4">
        <v>0</v>
      </c>
      <c r="K113" s="4">
        <f t="shared" si="9"/>
        <v>-341.78999999999974</v>
      </c>
    </row>
    <row r="114" spans="1:11" ht="24.75" customHeight="1">
      <c r="A114" s="32"/>
      <c r="B114" s="5" t="s">
        <v>602</v>
      </c>
      <c r="C114" s="4">
        <v>176.75</v>
      </c>
      <c r="D114" s="56"/>
      <c r="E114" s="4">
        <f t="shared" si="6"/>
        <v>176.75</v>
      </c>
      <c r="F114" s="4">
        <v>93.07</v>
      </c>
      <c r="G114" s="56"/>
      <c r="H114" s="4">
        <f t="shared" si="7"/>
        <v>93.07</v>
      </c>
      <c r="I114" s="4">
        <f t="shared" si="8"/>
        <v>-83.68</v>
      </c>
      <c r="J114" s="4">
        <f>G114-D114</f>
        <v>0</v>
      </c>
      <c r="K114" s="4">
        <f t="shared" si="9"/>
        <v>-83.68</v>
      </c>
    </row>
    <row r="115" spans="1:11" ht="25.5">
      <c r="A115" s="32"/>
      <c r="B115" s="5" t="s">
        <v>538</v>
      </c>
      <c r="C115" s="4">
        <v>60.8</v>
      </c>
      <c r="D115" s="4"/>
      <c r="E115" s="4">
        <f t="shared" si="6"/>
        <v>60.8</v>
      </c>
      <c r="F115" s="4">
        <v>67.17</v>
      </c>
      <c r="G115" s="4"/>
      <c r="H115" s="4">
        <f t="shared" si="7"/>
        <v>67.17</v>
      </c>
      <c r="I115" s="4">
        <f t="shared" si="8"/>
        <v>6.3700000000000045</v>
      </c>
      <c r="J115" s="4">
        <f>G115-D115</f>
        <v>0</v>
      </c>
      <c r="K115" s="4">
        <f t="shared" si="9"/>
        <v>6.3700000000000045</v>
      </c>
    </row>
    <row r="116" spans="1:11" ht="25.5">
      <c r="A116" s="32"/>
      <c r="B116" s="5" t="s">
        <v>608</v>
      </c>
      <c r="C116" s="4">
        <v>1685.4</v>
      </c>
      <c r="D116" s="4"/>
      <c r="E116" s="4">
        <f>C116+D116</f>
        <v>1685.4</v>
      </c>
      <c r="F116" s="4">
        <v>2041.78</v>
      </c>
      <c r="G116" s="4"/>
      <c r="H116" s="4">
        <f>F116+G116</f>
        <v>2041.78</v>
      </c>
      <c r="I116" s="4">
        <f>F116-C116</f>
        <v>356.3799999999999</v>
      </c>
      <c r="J116" s="4">
        <f>G116-D116</f>
        <v>0</v>
      </c>
      <c r="K116" s="4">
        <f>I116+J116</f>
        <v>356.3799999999999</v>
      </c>
    </row>
    <row r="117" spans="1:11" ht="38.25">
      <c r="A117" s="32"/>
      <c r="B117" s="5" t="s">
        <v>539</v>
      </c>
      <c r="C117" s="4">
        <v>82.4</v>
      </c>
      <c r="D117" s="4"/>
      <c r="E117" s="4">
        <f t="shared" si="6"/>
        <v>82.4</v>
      </c>
      <c r="F117" s="4">
        <v>75.53</v>
      </c>
      <c r="G117" s="4"/>
      <c r="H117" s="4">
        <f t="shared" si="7"/>
        <v>75.53</v>
      </c>
      <c r="I117" s="4">
        <f t="shared" si="8"/>
        <v>-6.8700000000000045</v>
      </c>
      <c r="J117" s="4">
        <f>G117-D117</f>
        <v>0</v>
      </c>
      <c r="K117" s="4">
        <f t="shared" si="9"/>
        <v>-6.8700000000000045</v>
      </c>
    </row>
    <row r="118" spans="1:11" ht="38.25">
      <c r="A118" s="32"/>
      <c r="B118" s="5" t="s">
        <v>4</v>
      </c>
      <c r="C118" s="4">
        <v>37.5</v>
      </c>
      <c r="D118" s="4"/>
      <c r="E118" s="4">
        <f>C118+D118</f>
        <v>37.5</v>
      </c>
      <c r="F118" s="4"/>
      <c r="G118" s="4"/>
      <c r="H118" s="4">
        <f>F118+G118</f>
        <v>0</v>
      </c>
      <c r="I118" s="4">
        <f>F118-C118</f>
        <v>-37.5</v>
      </c>
      <c r="J118" s="4">
        <f>G118-D118</f>
        <v>0</v>
      </c>
      <c r="K118" s="4">
        <f>I118+J118</f>
        <v>-37.5</v>
      </c>
    </row>
    <row r="119" spans="1:11" ht="39.75" customHeight="1">
      <c r="A119" s="32"/>
      <c r="B119" s="5" t="s">
        <v>540</v>
      </c>
      <c r="C119" s="4">
        <v>140.8</v>
      </c>
      <c r="D119" s="4"/>
      <c r="E119" s="4">
        <f t="shared" si="6"/>
        <v>140.8</v>
      </c>
      <c r="F119" s="4">
        <v>18.54</v>
      </c>
      <c r="G119" s="4"/>
      <c r="H119" s="4">
        <f t="shared" si="7"/>
        <v>18.54</v>
      </c>
      <c r="I119" s="4">
        <f t="shared" si="8"/>
        <v>-122.26000000000002</v>
      </c>
      <c r="J119" s="4">
        <v>0</v>
      </c>
      <c r="K119" s="4">
        <f t="shared" si="9"/>
        <v>-122.26000000000002</v>
      </c>
    </row>
    <row r="120" spans="1:11" ht="39.75" customHeight="1">
      <c r="A120" s="32"/>
      <c r="B120" s="5" t="s">
        <v>5</v>
      </c>
      <c r="C120" s="4"/>
      <c r="D120" s="4">
        <v>9200</v>
      </c>
      <c r="E120" s="4">
        <f>C120+D120</f>
        <v>9200</v>
      </c>
      <c r="F120" s="4"/>
      <c r="G120" s="4">
        <v>9200</v>
      </c>
      <c r="H120" s="4">
        <f>F120+G120</f>
        <v>9200</v>
      </c>
      <c r="I120" s="4">
        <f>F120-C120</f>
        <v>0</v>
      </c>
      <c r="J120" s="4">
        <f>G120-D120</f>
        <v>0</v>
      </c>
      <c r="K120" s="4">
        <f>I120+J120</f>
        <v>0</v>
      </c>
    </row>
    <row r="121" spans="1:11" ht="99.75" customHeight="1">
      <c r="A121" s="215" t="s">
        <v>6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217"/>
    </row>
    <row r="122" spans="1:11" ht="15">
      <c r="A122" s="32" t="s">
        <v>174</v>
      </c>
      <c r="B122" s="30" t="s">
        <v>175</v>
      </c>
      <c r="C122" s="34"/>
      <c r="D122" s="34"/>
      <c r="E122" s="34"/>
      <c r="F122" s="34"/>
      <c r="G122" s="34"/>
      <c r="H122" s="34"/>
      <c r="I122" s="34"/>
      <c r="J122" s="34"/>
      <c r="K122" s="33"/>
    </row>
    <row r="123" spans="1:11" ht="51">
      <c r="A123" s="32"/>
      <c r="B123" s="31" t="s">
        <v>541</v>
      </c>
      <c r="C123" s="4">
        <v>100</v>
      </c>
      <c r="D123" s="4"/>
      <c r="E123" s="4">
        <f>C123+D123</f>
        <v>100</v>
      </c>
      <c r="F123" s="4">
        <v>100</v>
      </c>
      <c r="G123" s="4"/>
      <c r="H123" s="4">
        <f>F123+G123</f>
        <v>100</v>
      </c>
      <c r="I123" s="4">
        <f>F123-C123</f>
        <v>0</v>
      </c>
      <c r="J123" s="4">
        <v>0</v>
      </c>
      <c r="K123" s="4">
        <f>I123+J123</f>
        <v>0</v>
      </c>
    </row>
    <row r="124" spans="1:11" ht="64.5" customHeight="1">
      <c r="A124" s="32"/>
      <c r="B124" s="5" t="s">
        <v>542</v>
      </c>
      <c r="C124" s="4">
        <v>100</v>
      </c>
      <c r="D124" s="4"/>
      <c r="E124" s="4">
        <f>C124+D124</f>
        <v>100</v>
      </c>
      <c r="F124" s="4">
        <v>100</v>
      </c>
      <c r="G124" s="4"/>
      <c r="H124" s="4">
        <f>F124+G124</f>
        <v>100</v>
      </c>
      <c r="I124" s="4">
        <f>F124-C124</f>
        <v>0</v>
      </c>
      <c r="J124" s="4">
        <v>0</v>
      </c>
      <c r="K124" s="4">
        <f>I124+J124</f>
        <v>0</v>
      </c>
    </row>
    <row r="125" spans="1:11" ht="52.5" customHeight="1">
      <c r="A125" s="32"/>
      <c r="B125" s="5" t="s">
        <v>7</v>
      </c>
      <c r="C125" s="4"/>
      <c r="D125" s="4">
        <v>100</v>
      </c>
      <c r="E125" s="4">
        <f>C125+D125</f>
        <v>100</v>
      </c>
      <c r="F125" s="4"/>
      <c r="G125" s="4">
        <v>100</v>
      </c>
      <c r="H125" s="4">
        <f>F125+G125</f>
        <v>100</v>
      </c>
      <c r="I125" s="4">
        <f>F125-C125</f>
        <v>0</v>
      </c>
      <c r="J125" s="4">
        <f>G125-D125</f>
        <v>0</v>
      </c>
      <c r="K125" s="4">
        <f>I125+J125</f>
        <v>0</v>
      </c>
    </row>
    <row r="126" spans="1:11" ht="15">
      <c r="A126" s="215" t="s">
        <v>177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7"/>
    </row>
    <row r="127" spans="1:11" ht="32.25" customHeight="1">
      <c r="A127" s="218" t="s">
        <v>179</v>
      </c>
      <c r="B127" s="219"/>
      <c r="C127" s="219"/>
      <c r="D127" s="219"/>
      <c r="E127" s="219"/>
      <c r="F127" s="219"/>
      <c r="G127" s="219"/>
      <c r="H127" s="219"/>
      <c r="I127" s="219"/>
      <c r="J127" s="219"/>
      <c r="K127" s="220"/>
    </row>
    <row r="128" spans="1:11" ht="15">
      <c r="A128" s="225" t="str">
        <f>B26</f>
        <v>Утримання в належному стані земель водного фонду (пляжів, зон відпочинку тощо)</v>
      </c>
      <c r="B128" s="226"/>
      <c r="C128" s="226"/>
      <c r="D128" s="226"/>
      <c r="E128" s="226"/>
      <c r="F128" s="226"/>
      <c r="G128" s="226"/>
      <c r="H128" s="226"/>
      <c r="I128" s="226"/>
      <c r="J128" s="226"/>
      <c r="K128" s="227"/>
    </row>
    <row r="129" spans="1:11" ht="15.75" customHeight="1">
      <c r="A129" s="32" t="s">
        <v>308</v>
      </c>
      <c r="B129" s="27" t="s">
        <v>285</v>
      </c>
      <c r="C129" s="38"/>
      <c r="D129" s="34"/>
      <c r="E129" s="38"/>
      <c r="F129" s="34"/>
      <c r="G129" s="34"/>
      <c r="H129" s="38"/>
      <c r="I129" s="4"/>
      <c r="J129" s="4"/>
      <c r="K129" s="15"/>
    </row>
    <row r="130" spans="1:11" ht="89.25" customHeight="1" hidden="1" outlineLevel="1">
      <c r="A130" s="34"/>
      <c r="B130" s="37" t="s">
        <v>543</v>
      </c>
      <c r="C130" s="4">
        <v>114821</v>
      </c>
      <c r="D130" s="14"/>
      <c r="E130" s="4">
        <f>C130+D130</f>
        <v>114821</v>
      </c>
      <c r="F130" s="14">
        <v>114815</v>
      </c>
      <c r="G130" s="4"/>
      <c r="H130" s="15">
        <f>F130+G130</f>
        <v>114815</v>
      </c>
      <c r="I130" s="4">
        <f>F130-C130</f>
        <v>-6</v>
      </c>
      <c r="J130" s="4">
        <v>0</v>
      </c>
      <c r="K130" s="4">
        <f>I130+J130</f>
        <v>-6</v>
      </c>
    </row>
    <row r="131" spans="1:11" ht="37.5" customHeight="1" collapsed="1">
      <c r="A131" s="34"/>
      <c r="B131" s="37" t="s">
        <v>544</v>
      </c>
      <c r="C131" s="4">
        <v>1.7</v>
      </c>
      <c r="D131" s="14"/>
      <c r="E131" s="4">
        <f>C131+D131</f>
        <v>1.7</v>
      </c>
      <c r="F131" s="14">
        <v>1.7</v>
      </c>
      <c r="G131" s="4"/>
      <c r="H131" s="15">
        <f>F131+G131</f>
        <v>1.7</v>
      </c>
      <c r="I131" s="4">
        <f>F131-C131</f>
        <v>0</v>
      </c>
      <c r="J131" s="4">
        <v>0</v>
      </c>
      <c r="K131" s="4">
        <f>I131+J131</f>
        <v>0</v>
      </c>
    </row>
    <row r="132" spans="1:11" ht="15.75" customHeight="1">
      <c r="A132" s="215" t="s">
        <v>372</v>
      </c>
      <c r="B132" s="216"/>
      <c r="C132" s="216"/>
      <c r="D132" s="216"/>
      <c r="E132" s="216"/>
      <c r="F132" s="216"/>
      <c r="G132" s="216"/>
      <c r="H132" s="216"/>
      <c r="I132" s="216"/>
      <c r="J132" s="216"/>
      <c r="K132" s="217"/>
    </row>
    <row r="133" spans="1:11" ht="12.75" customHeight="1">
      <c r="A133" s="32" t="s">
        <v>317</v>
      </c>
      <c r="B133" s="27" t="s">
        <v>287</v>
      </c>
      <c r="C133" s="38"/>
      <c r="D133" s="34"/>
      <c r="E133" s="38"/>
      <c r="F133" s="34"/>
      <c r="G133" s="38"/>
      <c r="H133" s="34"/>
      <c r="I133" s="14"/>
      <c r="J133" s="4"/>
      <c r="K133" s="15"/>
    </row>
    <row r="134" spans="1:11" ht="52.5" customHeight="1">
      <c r="A134" s="32"/>
      <c r="B134" s="5" t="s">
        <v>547</v>
      </c>
      <c r="C134" s="14">
        <v>1</v>
      </c>
      <c r="D134" s="4"/>
      <c r="E134" s="4">
        <f>C134+D134</f>
        <v>1</v>
      </c>
      <c r="F134" s="4">
        <v>1</v>
      </c>
      <c r="G134" s="14"/>
      <c r="H134" s="4">
        <f>F134+G134</f>
        <v>1</v>
      </c>
      <c r="I134" s="4">
        <f>F134-C134</f>
        <v>0</v>
      </c>
      <c r="J134" s="4">
        <v>0</v>
      </c>
      <c r="K134" s="4">
        <f>I134+J134</f>
        <v>0</v>
      </c>
    </row>
    <row r="135" spans="1:11" ht="40.5" customHeight="1">
      <c r="A135" s="32"/>
      <c r="B135" s="44" t="s">
        <v>548</v>
      </c>
      <c r="C135" s="58">
        <v>1.7</v>
      </c>
      <c r="D135" s="14"/>
      <c r="E135" s="4">
        <f>C135+D135</f>
        <v>1.7</v>
      </c>
      <c r="F135" s="4">
        <v>1.7</v>
      </c>
      <c r="G135" s="14"/>
      <c r="H135" s="4">
        <f>F135+G135</f>
        <v>1.7</v>
      </c>
      <c r="I135" s="49">
        <f>F135-C135</f>
        <v>0</v>
      </c>
      <c r="J135" s="49">
        <v>0</v>
      </c>
      <c r="K135" s="49">
        <f>I135+J135</f>
        <v>0</v>
      </c>
    </row>
    <row r="136" spans="1:11" ht="15">
      <c r="A136" s="215" t="s">
        <v>177</v>
      </c>
      <c r="B136" s="216"/>
      <c r="C136" s="216"/>
      <c r="D136" s="216"/>
      <c r="E136" s="216"/>
      <c r="F136" s="216"/>
      <c r="G136" s="216"/>
      <c r="H136" s="216"/>
      <c r="I136" s="216"/>
      <c r="J136" s="216"/>
      <c r="K136" s="217"/>
    </row>
    <row r="137" spans="1:11" ht="18" customHeight="1">
      <c r="A137" s="32" t="s">
        <v>405</v>
      </c>
      <c r="B137" s="27" t="s">
        <v>288</v>
      </c>
      <c r="C137" s="38"/>
      <c r="D137" s="34"/>
      <c r="E137" s="38"/>
      <c r="F137" s="34"/>
      <c r="G137" s="38"/>
      <c r="H137" s="34"/>
      <c r="I137" s="14"/>
      <c r="J137" s="4"/>
      <c r="K137" s="15"/>
    </row>
    <row r="138" spans="1:11" ht="52.5" customHeight="1">
      <c r="A138" s="32"/>
      <c r="B138" s="5" t="s">
        <v>545</v>
      </c>
      <c r="C138" s="14">
        <v>114821</v>
      </c>
      <c r="D138" s="4"/>
      <c r="E138" s="4">
        <f>C138+D138</f>
        <v>114821</v>
      </c>
      <c r="F138" s="4">
        <v>114815</v>
      </c>
      <c r="G138" s="14"/>
      <c r="H138" s="4">
        <f>F138+G138</f>
        <v>114815</v>
      </c>
      <c r="I138" s="4">
        <f>F138-C138</f>
        <v>-6</v>
      </c>
      <c r="J138" s="4">
        <v>0</v>
      </c>
      <c r="K138" s="4">
        <f>I138+J138</f>
        <v>-6</v>
      </c>
    </row>
    <row r="139" spans="1:11" ht="45" customHeight="1">
      <c r="A139" s="32"/>
      <c r="B139" s="44" t="s">
        <v>546</v>
      </c>
      <c r="C139" s="58">
        <v>67541.8</v>
      </c>
      <c r="D139" s="14"/>
      <c r="E139" s="4">
        <f>C139+D139</f>
        <v>67541.8</v>
      </c>
      <c r="F139" s="4">
        <v>67538.2</v>
      </c>
      <c r="G139" s="14"/>
      <c r="H139" s="4">
        <f>F139+G139</f>
        <v>67538.2</v>
      </c>
      <c r="I139" s="53">
        <v>-3.5</v>
      </c>
      <c r="J139" s="4">
        <v>0</v>
      </c>
      <c r="K139" s="53">
        <f>I139+J139</f>
        <v>-3.5</v>
      </c>
    </row>
    <row r="140" spans="1:11" ht="15.75" customHeight="1">
      <c r="A140" s="215" t="s">
        <v>382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7"/>
    </row>
    <row r="141" spans="1:11" ht="15">
      <c r="A141" s="32" t="s">
        <v>174</v>
      </c>
      <c r="B141" s="30" t="s">
        <v>175</v>
      </c>
      <c r="C141" s="38"/>
      <c r="D141" s="34"/>
      <c r="E141" s="38"/>
      <c r="F141" s="34"/>
      <c r="G141" s="38"/>
      <c r="H141" s="34"/>
      <c r="I141" s="14"/>
      <c r="J141" s="14"/>
      <c r="K141" s="15"/>
    </row>
    <row r="142" spans="1:11" ht="63.75">
      <c r="A142" s="32"/>
      <c r="B142" s="44" t="s">
        <v>549</v>
      </c>
      <c r="C142" s="58">
        <v>100</v>
      </c>
      <c r="D142" s="38"/>
      <c r="E142" s="34">
        <f>C142+D142</f>
        <v>100</v>
      </c>
      <c r="F142" s="38">
        <v>100</v>
      </c>
      <c r="G142" s="34"/>
      <c r="H142" s="34">
        <f>F142+G142</f>
        <v>100</v>
      </c>
      <c r="I142" s="4">
        <f>F142-C142</f>
        <v>0</v>
      </c>
      <c r="J142" s="4">
        <v>0</v>
      </c>
      <c r="K142" s="34">
        <f>I142+J142</f>
        <v>0</v>
      </c>
    </row>
    <row r="143" spans="1:11" ht="89.25">
      <c r="A143" s="32"/>
      <c r="B143" s="44" t="s">
        <v>550</v>
      </c>
      <c r="C143" s="58">
        <v>100</v>
      </c>
      <c r="D143" s="38"/>
      <c r="E143" s="34">
        <f>C143+D143</f>
        <v>100</v>
      </c>
      <c r="F143" s="38">
        <v>100</v>
      </c>
      <c r="G143" s="34"/>
      <c r="H143" s="34">
        <f>F143+G143</f>
        <v>100</v>
      </c>
      <c r="I143" s="4">
        <f>F143-C143</f>
        <v>0</v>
      </c>
      <c r="J143" s="4">
        <v>0</v>
      </c>
      <c r="K143" s="34">
        <f>I143+J143</f>
        <v>0</v>
      </c>
    </row>
    <row r="144" spans="1:11" ht="25.5">
      <c r="A144" s="32"/>
      <c r="B144" s="44" t="s">
        <v>8</v>
      </c>
      <c r="C144" s="58">
        <v>1</v>
      </c>
      <c r="D144" s="38"/>
      <c r="E144" s="34">
        <f>C144+D144</f>
        <v>1</v>
      </c>
      <c r="F144" s="38">
        <v>1</v>
      </c>
      <c r="G144" s="34"/>
      <c r="H144" s="34">
        <f>F144+G144</f>
        <v>1</v>
      </c>
      <c r="I144" s="4"/>
      <c r="J144" s="4"/>
      <c r="K144" s="34">
        <f>I144+J144</f>
        <v>0</v>
      </c>
    </row>
    <row r="145" spans="1:11" ht="15">
      <c r="A145" s="215" t="s">
        <v>177</v>
      </c>
      <c r="B145" s="216"/>
      <c r="C145" s="216"/>
      <c r="D145" s="216"/>
      <c r="E145" s="216"/>
      <c r="F145" s="216"/>
      <c r="G145" s="216"/>
      <c r="H145" s="216"/>
      <c r="I145" s="216"/>
      <c r="J145" s="216"/>
      <c r="K145" s="217"/>
    </row>
    <row r="146" spans="1:11" ht="26.25" customHeight="1">
      <c r="A146" s="215" t="s">
        <v>179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1:11" ht="15">
      <c r="A147" s="225" t="str">
        <f>B28</f>
        <v>Забезпечення благоустрою та утримання діючих кладовищ міста</v>
      </c>
      <c r="B147" s="226"/>
      <c r="C147" s="226"/>
      <c r="D147" s="226"/>
      <c r="E147" s="226"/>
      <c r="F147" s="226"/>
      <c r="G147" s="226"/>
      <c r="H147" s="226"/>
      <c r="I147" s="226"/>
      <c r="J147" s="226"/>
      <c r="K147" s="227"/>
    </row>
    <row r="148" spans="1:11" ht="15.75" customHeight="1">
      <c r="A148" s="32" t="s">
        <v>308</v>
      </c>
      <c r="B148" s="27" t="s">
        <v>285</v>
      </c>
      <c r="C148" s="38"/>
      <c r="D148" s="34"/>
      <c r="E148" s="38"/>
      <c r="F148" s="34"/>
      <c r="G148" s="34"/>
      <c r="H148" s="38"/>
      <c r="I148" s="4"/>
      <c r="J148" s="4"/>
      <c r="K148" s="15"/>
    </row>
    <row r="149" spans="1:11" ht="21.75" customHeight="1" hidden="1" outlineLevel="1">
      <c r="A149" s="34"/>
      <c r="B149" s="37" t="s">
        <v>169</v>
      </c>
      <c r="C149" s="4">
        <v>694116</v>
      </c>
      <c r="D149" s="14"/>
      <c r="E149" s="4">
        <f>C149+D149</f>
        <v>694116</v>
      </c>
      <c r="F149" s="14">
        <v>694115</v>
      </c>
      <c r="G149" s="4"/>
      <c r="H149" s="15">
        <f>F149+G149</f>
        <v>694115</v>
      </c>
      <c r="I149" s="4">
        <f>F149-C149</f>
        <v>-1</v>
      </c>
      <c r="J149" s="4">
        <v>0</v>
      </c>
      <c r="K149" s="4">
        <f>I149+J149</f>
        <v>-1</v>
      </c>
    </row>
    <row r="150" spans="1:11" ht="37.5" customHeight="1" collapsed="1">
      <c r="A150" s="34"/>
      <c r="B150" s="37" t="s">
        <v>551</v>
      </c>
      <c r="C150" s="4">
        <v>41.9</v>
      </c>
      <c r="D150" s="14"/>
      <c r="E150" s="4">
        <f>C150+D150</f>
        <v>41.9</v>
      </c>
      <c r="F150" s="14">
        <v>41.9</v>
      </c>
      <c r="G150" s="4"/>
      <c r="H150" s="15">
        <f>F150+G150</f>
        <v>41.9</v>
      </c>
      <c r="I150" s="4">
        <f>F150-C150</f>
        <v>0</v>
      </c>
      <c r="J150" s="4">
        <v>0</v>
      </c>
      <c r="K150" s="4">
        <f>I150+J150</f>
        <v>0</v>
      </c>
    </row>
    <row r="151" spans="1:11" ht="24.75" customHeight="1">
      <c r="A151" s="215" t="s">
        <v>357</v>
      </c>
      <c r="B151" s="216"/>
      <c r="C151" s="216"/>
      <c r="D151" s="216"/>
      <c r="E151" s="216"/>
      <c r="F151" s="216"/>
      <c r="G151" s="216"/>
      <c r="H151" s="216"/>
      <c r="I151" s="216"/>
      <c r="J151" s="216"/>
      <c r="K151" s="217"/>
    </row>
    <row r="152" spans="1:11" ht="12.75" customHeight="1">
      <c r="A152" s="32" t="s">
        <v>317</v>
      </c>
      <c r="B152" s="27" t="s">
        <v>287</v>
      </c>
      <c r="C152" s="38"/>
      <c r="D152" s="34"/>
      <c r="E152" s="38"/>
      <c r="F152" s="34"/>
      <c r="G152" s="38"/>
      <c r="H152" s="34"/>
      <c r="I152" s="14"/>
      <c r="J152" s="4"/>
      <c r="K152" s="15"/>
    </row>
    <row r="153" spans="1:11" ht="52.5" customHeight="1">
      <c r="A153" s="32"/>
      <c r="B153" s="5" t="s">
        <v>552</v>
      </c>
      <c r="C153" s="14">
        <v>41.9</v>
      </c>
      <c r="D153" s="4"/>
      <c r="E153" s="4">
        <f>C153+D153</f>
        <v>41.9</v>
      </c>
      <c r="F153" s="4">
        <v>41.9</v>
      </c>
      <c r="G153" s="14"/>
      <c r="H153" s="4">
        <f>F153+G153</f>
        <v>41.9</v>
      </c>
      <c r="I153" s="4">
        <f>F153-C153</f>
        <v>0</v>
      </c>
      <c r="J153" s="4">
        <v>0</v>
      </c>
      <c r="K153" s="4">
        <f>I153+J153</f>
        <v>0</v>
      </c>
    </row>
    <row r="154" spans="1:11" ht="15">
      <c r="A154" s="215" t="s">
        <v>357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7"/>
    </row>
    <row r="155" spans="1:11" ht="18" customHeight="1">
      <c r="A155" s="32" t="s">
        <v>405</v>
      </c>
      <c r="B155" s="27" t="s">
        <v>288</v>
      </c>
      <c r="C155" s="38"/>
      <c r="D155" s="34"/>
      <c r="E155" s="38"/>
      <c r="F155" s="34"/>
      <c r="G155" s="38"/>
      <c r="H155" s="34"/>
      <c r="I155" s="14"/>
      <c r="J155" s="4"/>
      <c r="K155" s="15"/>
    </row>
    <row r="156" spans="1:11" ht="42" customHeight="1">
      <c r="A156" s="32"/>
      <c r="B156" s="5" t="s">
        <v>553</v>
      </c>
      <c r="C156" s="14">
        <v>16566.01</v>
      </c>
      <c r="D156" s="4"/>
      <c r="E156" s="4">
        <f>C156+D156</f>
        <v>16566.01</v>
      </c>
      <c r="F156" s="4">
        <v>16565.99</v>
      </c>
      <c r="G156" s="14"/>
      <c r="H156" s="4">
        <f>F156+G156</f>
        <v>16565.99</v>
      </c>
      <c r="I156" s="4">
        <f>F156-C156</f>
        <v>-0.01999999999679858</v>
      </c>
      <c r="J156" s="4">
        <v>0</v>
      </c>
      <c r="K156" s="4">
        <f>I156+J156</f>
        <v>-0.01999999999679858</v>
      </c>
    </row>
    <row r="157" spans="1:11" ht="15.75" customHeight="1">
      <c r="A157" s="215" t="s">
        <v>9</v>
      </c>
      <c r="B157" s="216"/>
      <c r="C157" s="216"/>
      <c r="D157" s="216"/>
      <c r="E157" s="216"/>
      <c r="F157" s="216"/>
      <c r="G157" s="216"/>
      <c r="H157" s="216"/>
      <c r="I157" s="216"/>
      <c r="J157" s="216"/>
      <c r="K157" s="217"/>
    </row>
    <row r="158" spans="1:11" ht="15">
      <c r="A158" s="32" t="s">
        <v>174</v>
      </c>
      <c r="B158" s="30" t="s">
        <v>175</v>
      </c>
      <c r="C158" s="38"/>
      <c r="D158" s="34"/>
      <c r="E158" s="38"/>
      <c r="F158" s="34"/>
      <c r="G158" s="38"/>
      <c r="H158" s="34"/>
      <c r="I158" s="14"/>
      <c r="J158" s="14"/>
      <c r="K158" s="15"/>
    </row>
    <row r="159" spans="1:11" ht="63.75">
      <c r="A159" s="32"/>
      <c r="B159" s="44" t="s">
        <v>554</v>
      </c>
      <c r="C159" s="58">
        <v>100</v>
      </c>
      <c r="D159" s="14"/>
      <c r="E159" s="4">
        <f>C159+D159</f>
        <v>100</v>
      </c>
      <c r="F159" s="14">
        <v>100</v>
      </c>
      <c r="G159" s="4"/>
      <c r="H159" s="4">
        <f>F159+G159</f>
        <v>100</v>
      </c>
      <c r="I159" s="4">
        <f>F159-C159</f>
        <v>0</v>
      </c>
      <c r="J159" s="4">
        <v>0</v>
      </c>
      <c r="K159" s="4">
        <f>I159+J159</f>
        <v>0</v>
      </c>
    </row>
    <row r="160" spans="1:11" ht="15" customHeight="1">
      <c r="A160" s="215" t="s">
        <v>357</v>
      </c>
      <c r="B160" s="216"/>
      <c r="C160" s="216"/>
      <c r="D160" s="216"/>
      <c r="E160" s="216"/>
      <c r="F160" s="216"/>
      <c r="G160" s="216"/>
      <c r="H160" s="216"/>
      <c r="I160" s="216"/>
      <c r="J160" s="216"/>
      <c r="K160" s="217"/>
    </row>
    <row r="161" spans="1:11" ht="40.5" customHeight="1">
      <c r="A161" s="215" t="s">
        <v>69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7"/>
    </row>
    <row r="162" spans="1:11" ht="15">
      <c r="A162" s="225" t="str">
        <f>B30</f>
        <v>Забезпечення функціонування мереж зовнішнього освітлення</v>
      </c>
      <c r="B162" s="226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1:11" ht="15.75" customHeight="1" hidden="1" outlineLevel="1">
      <c r="A163" s="32" t="s">
        <v>308</v>
      </c>
      <c r="B163" s="27" t="s">
        <v>285</v>
      </c>
      <c r="C163" s="38"/>
      <c r="D163" s="34"/>
      <c r="E163" s="38"/>
      <c r="F163" s="34"/>
      <c r="G163" s="34"/>
      <c r="H163" s="38"/>
      <c r="I163" s="4"/>
      <c r="J163" s="4"/>
      <c r="K163" s="15"/>
    </row>
    <row r="164" spans="1:11" s="59" customFormat="1" ht="17.25" customHeight="1" hidden="1" outlineLevel="1">
      <c r="A164" s="48"/>
      <c r="B164" s="60" t="s">
        <v>421</v>
      </c>
      <c r="C164" s="61">
        <f>SUM(C165:C166)</f>
        <v>4626449</v>
      </c>
      <c r="D164" s="62"/>
      <c r="E164" s="56">
        <f>C164+D164</f>
        <v>4626449</v>
      </c>
      <c r="F164" s="61">
        <f>SUM(F165:F166)</f>
        <v>4519540</v>
      </c>
      <c r="G164" s="62"/>
      <c r="H164" s="56">
        <f>F164+G164</f>
        <v>4519540</v>
      </c>
      <c r="I164" s="63">
        <f>F164-C164</f>
        <v>-106909</v>
      </c>
      <c r="J164" s="56">
        <v>0</v>
      </c>
      <c r="K164" s="63">
        <f>I164+J164</f>
        <v>-106909</v>
      </c>
    </row>
    <row r="165" spans="1:11" ht="39.75" customHeight="1" hidden="1" outlineLevel="1">
      <c r="A165" s="34"/>
      <c r="B165" s="37" t="s">
        <v>555</v>
      </c>
      <c r="C165" s="4">
        <v>1650000</v>
      </c>
      <c r="D165" s="14"/>
      <c r="E165" s="4">
        <f>C165+D165</f>
        <v>1650000</v>
      </c>
      <c r="F165" s="14">
        <v>2014276</v>
      </c>
      <c r="G165" s="4"/>
      <c r="H165" s="15">
        <f>F165+G165</f>
        <v>2014276</v>
      </c>
      <c r="I165" s="4">
        <f>F165-C165</f>
        <v>364276</v>
      </c>
      <c r="J165" s="4">
        <v>0</v>
      </c>
      <c r="K165" s="4">
        <f>I165+J165</f>
        <v>364276</v>
      </c>
    </row>
    <row r="166" spans="1:11" ht="37.5" customHeight="1" hidden="1" outlineLevel="1">
      <c r="A166" s="34"/>
      <c r="B166" s="37" t="s">
        <v>556</v>
      </c>
      <c r="C166" s="4">
        <v>2976449</v>
      </c>
      <c r="D166" s="14"/>
      <c r="E166" s="4">
        <f>C166+D166</f>
        <v>2976449</v>
      </c>
      <c r="F166" s="14">
        <v>2505264</v>
      </c>
      <c r="G166" s="4"/>
      <c r="H166" s="15">
        <f>F166+G166</f>
        <v>2505264</v>
      </c>
      <c r="I166" s="4">
        <f>F166-C166</f>
        <v>-471185</v>
      </c>
      <c r="J166" s="4">
        <v>0</v>
      </c>
      <c r="K166" s="4">
        <f>I166+J166</f>
        <v>-471185</v>
      </c>
    </row>
    <row r="167" spans="1:11" ht="30.75" customHeight="1" hidden="1" outlineLevel="1">
      <c r="A167" s="215"/>
      <c r="B167" s="216"/>
      <c r="C167" s="216"/>
      <c r="D167" s="216"/>
      <c r="E167" s="216"/>
      <c r="F167" s="216"/>
      <c r="G167" s="216"/>
      <c r="H167" s="216"/>
      <c r="I167" s="216"/>
      <c r="J167" s="216"/>
      <c r="K167" s="217"/>
    </row>
    <row r="168" spans="1:11" ht="12.75" customHeight="1" collapsed="1">
      <c r="A168" s="32" t="s">
        <v>308</v>
      </c>
      <c r="B168" s="27" t="s">
        <v>287</v>
      </c>
      <c r="C168" s="38"/>
      <c r="D168" s="34"/>
      <c r="E168" s="38"/>
      <c r="F168" s="34"/>
      <c r="G168" s="38"/>
      <c r="H168" s="34"/>
      <c r="I168" s="14"/>
      <c r="J168" s="4"/>
      <c r="K168" s="15"/>
    </row>
    <row r="169" spans="1:11" ht="26.25" customHeight="1">
      <c r="A169" s="32"/>
      <c r="B169" s="5" t="s">
        <v>557</v>
      </c>
      <c r="C169" s="14">
        <v>2570</v>
      </c>
      <c r="D169" s="4"/>
      <c r="E169" s="4">
        <f>C169+D169</f>
        <v>2570</v>
      </c>
      <c r="F169" s="4">
        <v>3875</v>
      </c>
      <c r="G169" s="14"/>
      <c r="H169" s="4">
        <f>F169+G169</f>
        <v>3875</v>
      </c>
      <c r="I169" s="4">
        <f>F169-C169</f>
        <v>1305</v>
      </c>
      <c r="J169" s="4">
        <v>0</v>
      </c>
      <c r="K169" s="4">
        <f>I169+J169</f>
        <v>1305</v>
      </c>
    </row>
    <row r="170" spans="1:11" ht="30" customHeight="1">
      <c r="A170" s="32"/>
      <c r="B170" s="44" t="s">
        <v>558</v>
      </c>
      <c r="C170" s="58">
        <v>831.37</v>
      </c>
      <c r="D170" s="14"/>
      <c r="E170" s="4">
        <f>C170+D170</f>
        <v>831.37</v>
      </c>
      <c r="F170" s="4">
        <v>824.391</v>
      </c>
      <c r="G170" s="14"/>
      <c r="H170" s="4">
        <f>F170+G170</f>
        <v>824.391</v>
      </c>
      <c r="I170" s="51">
        <f>F170-C170</f>
        <v>-6.979000000000042</v>
      </c>
      <c r="J170" s="49">
        <v>0</v>
      </c>
      <c r="K170" s="51">
        <f>I170+J170</f>
        <v>-6.979000000000042</v>
      </c>
    </row>
    <row r="171" spans="1:11" ht="43.5" customHeight="1">
      <c r="A171" s="32"/>
      <c r="B171" s="44" t="s">
        <v>603</v>
      </c>
      <c r="C171" s="58">
        <v>73.458</v>
      </c>
      <c r="D171" s="14"/>
      <c r="E171" s="4">
        <f>C171+D171</f>
        <v>73.458</v>
      </c>
      <c r="F171" s="4">
        <v>302.403</v>
      </c>
      <c r="G171" s="14"/>
      <c r="H171" s="4">
        <f>F171+G171</f>
        <v>302.403</v>
      </c>
      <c r="I171" s="51">
        <f>F171-C171</f>
        <v>228.94500000000002</v>
      </c>
      <c r="J171" s="49">
        <v>0</v>
      </c>
      <c r="K171" s="51">
        <f>I171+J171</f>
        <v>228.94500000000002</v>
      </c>
    </row>
    <row r="172" spans="1:11" ht="39.75" customHeight="1">
      <c r="A172" s="215" t="s">
        <v>10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7"/>
    </row>
    <row r="173" spans="1:11" ht="18" customHeight="1">
      <c r="A173" s="32" t="s">
        <v>317</v>
      </c>
      <c r="B173" s="27" t="s">
        <v>288</v>
      </c>
      <c r="C173" s="38"/>
      <c r="D173" s="34"/>
      <c r="E173" s="38"/>
      <c r="F173" s="34"/>
      <c r="G173" s="38"/>
      <c r="H173" s="34"/>
      <c r="I173" s="14"/>
      <c r="J173" s="4"/>
      <c r="K173" s="15"/>
    </row>
    <row r="174" spans="1:11" ht="52.5" customHeight="1">
      <c r="A174" s="32"/>
      <c r="B174" s="5" t="s">
        <v>559</v>
      </c>
      <c r="C174" s="14">
        <v>642</v>
      </c>
      <c r="D174" s="4"/>
      <c r="E174" s="4">
        <f>C174+D174</f>
        <v>642</v>
      </c>
      <c r="F174" s="4">
        <v>426</v>
      </c>
      <c r="G174" s="14"/>
      <c r="H174" s="4">
        <f>F174+G174</f>
        <v>426</v>
      </c>
      <c r="I174" s="4">
        <f>F174-C174</f>
        <v>-216</v>
      </c>
      <c r="J174" s="4">
        <v>0</v>
      </c>
      <c r="K174" s="4">
        <f>I174+J174</f>
        <v>-216</v>
      </c>
    </row>
    <row r="175" spans="1:11" ht="45" customHeight="1">
      <c r="A175" s="32"/>
      <c r="B175" s="44" t="s">
        <v>342</v>
      </c>
      <c r="C175" s="58">
        <v>3.5376</v>
      </c>
      <c r="D175" s="14"/>
      <c r="E175" s="4">
        <f>C175+D175</f>
        <v>3.5376</v>
      </c>
      <c r="F175" s="4">
        <v>3.3278</v>
      </c>
      <c r="G175" s="14"/>
      <c r="H175" s="4">
        <f>F175+G175</f>
        <v>3.3278</v>
      </c>
      <c r="I175" s="50">
        <f>F175-C175</f>
        <v>-0.2098</v>
      </c>
      <c r="J175" s="49">
        <v>0</v>
      </c>
      <c r="K175" s="50">
        <f>I175+J175</f>
        <v>-0.2098</v>
      </c>
    </row>
    <row r="176" spans="1:11" ht="45" customHeight="1">
      <c r="A176" s="32"/>
      <c r="B176" s="44" t="s">
        <v>604</v>
      </c>
      <c r="C176" s="58">
        <v>0.4828</v>
      </c>
      <c r="D176" s="14"/>
      <c r="E176" s="4">
        <f>C176+D176</f>
        <v>0.4828</v>
      </c>
      <c r="F176" s="4">
        <v>0.1052</v>
      </c>
      <c r="G176" s="14"/>
      <c r="H176" s="4">
        <f>F176+G176</f>
        <v>0.1052</v>
      </c>
      <c r="I176" s="50">
        <v>0.3776</v>
      </c>
      <c r="J176" s="49">
        <v>0</v>
      </c>
      <c r="K176" s="50">
        <f>I176+J176</f>
        <v>0.3776</v>
      </c>
    </row>
    <row r="177" spans="1:11" ht="27.75" customHeight="1">
      <c r="A177" s="215" t="s">
        <v>11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7"/>
    </row>
    <row r="178" spans="1:11" ht="15">
      <c r="A178" s="32" t="s">
        <v>405</v>
      </c>
      <c r="B178" s="30" t="s">
        <v>175</v>
      </c>
      <c r="C178" s="38"/>
      <c r="D178" s="34"/>
      <c r="E178" s="38"/>
      <c r="F178" s="34"/>
      <c r="G178" s="38"/>
      <c r="H178" s="34"/>
      <c r="I178" s="14"/>
      <c r="J178" s="14"/>
      <c r="K178" s="15"/>
    </row>
    <row r="179" spans="1:11" ht="25.5">
      <c r="A179" s="32"/>
      <c r="B179" s="44" t="s">
        <v>560</v>
      </c>
      <c r="C179" s="58">
        <v>90</v>
      </c>
      <c r="D179" s="38"/>
      <c r="E179" s="34">
        <f>C179+D179</f>
        <v>90</v>
      </c>
      <c r="F179" s="38">
        <v>81</v>
      </c>
      <c r="G179" s="34"/>
      <c r="H179" s="34">
        <f>F179+G179</f>
        <v>81</v>
      </c>
      <c r="I179" s="4">
        <f>F179-C179</f>
        <v>-9</v>
      </c>
      <c r="J179" s="4">
        <v>0</v>
      </c>
      <c r="K179" s="34">
        <f>I179+J179</f>
        <v>-9</v>
      </c>
    </row>
    <row r="180" spans="1:11" ht="38.25">
      <c r="A180" s="32"/>
      <c r="B180" s="44" t="s">
        <v>561</v>
      </c>
      <c r="C180" s="58">
        <v>100</v>
      </c>
      <c r="D180" s="38"/>
      <c r="E180" s="34">
        <f>C180+D180</f>
        <v>100</v>
      </c>
      <c r="F180" s="38">
        <v>100</v>
      </c>
      <c r="G180" s="34"/>
      <c r="H180" s="34">
        <f>F180+G180</f>
        <v>100</v>
      </c>
      <c r="I180" s="4">
        <f>F180-C180</f>
        <v>0</v>
      </c>
      <c r="J180" s="4">
        <v>0</v>
      </c>
      <c r="K180" s="34">
        <f>I180+J180</f>
        <v>0</v>
      </c>
    </row>
    <row r="181" spans="1:11" ht="26.25" customHeight="1">
      <c r="A181" s="215" t="s">
        <v>12</v>
      </c>
      <c r="B181" s="216"/>
      <c r="C181" s="216"/>
      <c r="D181" s="216"/>
      <c r="E181" s="216"/>
      <c r="F181" s="216"/>
      <c r="G181" s="216"/>
      <c r="H181" s="216"/>
      <c r="I181" s="216"/>
      <c r="J181" s="216"/>
      <c r="K181" s="217"/>
    </row>
    <row r="182" spans="1:11" ht="33" customHeight="1">
      <c r="A182" s="215" t="s">
        <v>179</v>
      </c>
      <c r="B182" s="216"/>
      <c r="C182" s="216"/>
      <c r="D182" s="216"/>
      <c r="E182" s="216"/>
      <c r="F182" s="216"/>
      <c r="G182" s="216"/>
      <c r="H182" s="216"/>
      <c r="I182" s="216"/>
      <c r="J182" s="216"/>
      <c r="K182" s="217"/>
    </row>
    <row r="183" spans="1:11" ht="15">
      <c r="A183" s="225" t="str">
        <f>B32</f>
        <v>Послуги з постачання та транспортування природного газу на "Вічні вогні" на братських могилах</v>
      </c>
      <c r="B183" s="226"/>
      <c r="C183" s="226"/>
      <c r="D183" s="226"/>
      <c r="E183" s="226"/>
      <c r="F183" s="226"/>
      <c r="G183" s="226"/>
      <c r="H183" s="226"/>
      <c r="I183" s="226"/>
      <c r="J183" s="226"/>
      <c r="K183" s="227"/>
    </row>
    <row r="184" spans="1:11" ht="15.75" customHeight="1" hidden="1" outlineLevel="1">
      <c r="A184" s="32" t="s">
        <v>308</v>
      </c>
      <c r="B184" s="27" t="s">
        <v>285</v>
      </c>
      <c r="C184" s="38"/>
      <c r="D184" s="34"/>
      <c r="E184" s="38"/>
      <c r="F184" s="34"/>
      <c r="G184" s="34"/>
      <c r="H184" s="38"/>
      <c r="I184" s="4"/>
      <c r="J184" s="4"/>
      <c r="K184" s="15"/>
    </row>
    <row r="185" spans="1:11" ht="15" hidden="1" outlineLevel="1">
      <c r="A185" s="34"/>
      <c r="B185" s="37" t="s">
        <v>446</v>
      </c>
      <c r="C185" s="4">
        <v>8073</v>
      </c>
      <c r="D185" s="14"/>
      <c r="E185" s="4">
        <f>C185+D185</f>
        <v>8073</v>
      </c>
      <c r="F185" s="14">
        <v>1004</v>
      </c>
      <c r="G185" s="4"/>
      <c r="H185" s="15">
        <f>F185+G185</f>
        <v>1004</v>
      </c>
      <c r="I185" s="4">
        <f>F185-C185</f>
        <v>-7069</v>
      </c>
      <c r="J185" s="4">
        <v>0</v>
      </c>
      <c r="K185" s="4">
        <f>I185+J185</f>
        <v>-7069</v>
      </c>
    </row>
    <row r="186" spans="1:11" ht="42.75" customHeight="1" hidden="1" outlineLevel="1">
      <c r="A186" s="215"/>
      <c r="B186" s="216"/>
      <c r="C186" s="216"/>
      <c r="D186" s="216"/>
      <c r="E186" s="216"/>
      <c r="F186" s="216"/>
      <c r="G186" s="216"/>
      <c r="H186" s="216"/>
      <c r="I186" s="216"/>
      <c r="J186" s="216"/>
      <c r="K186" s="217"/>
    </row>
    <row r="187" spans="1:11" ht="12.75" customHeight="1" collapsed="1">
      <c r="A187" s="32" t="s">
        <v>308</v>
      </c>
      <c r="B187" s="27" t="s">
        <v>287</v>
      </c>
      <c r="C187" s="38"/>
      <c r="D187" s="34"/>
      <c r="E187" s="38"/>
      <c r="F187" s="34"/>
      <c r="G187" s="38"/>
      <c r="H187" s="34"/>
      <c r="I187" s="14"/>
      <c r="J187" s="4"/>
      <c r="K187" s="15"/>
    </row>
    <row r="188" spans="1:11" ht="42" customHeight="1">
      <c r="A188" s="32"/>
      <c r="B188" s="5" t="s">
        <v>562</v>
      </c>
      <c r="C188" s="14">
        <v>3</v>
      </c>
      <c r="D188" s="4"/>
      <c r="E188" s="4">
        <f>C188+D188</f>
        <v>3</v>
      </c>
      <c r="F188" s="4">
        <v>3</v>
      </c>
      <c r="G188" s="14"/>
      <c r="H188" s="4">
        <f>F188+G188</f>
        <v>3</v>
      </c>
      <c r="I188" s="4">
        <f>F188-C188</f>
        <v>0</v>
      </c>
      <c r="J188" s="4">
        <v>0</v>
      </c>
      <c r="K188" s="4">
        <f>I188+J188</f>
        <v>0</v>
      </c>
    </row>
    <row r="189" spans="1:11" ht="40.5" customHeight="1">
      <c r="A189" s="32"/>
      <c r="B189" s="44" t="s">
        <v>563</v>
      </c>
      <c r="C189" s="58">
        <v>0.531</v>
      </c>
      <c r="D189" s="14"/>
      <c r="E189" s="4">
        <f>C189+D189</f>
        <v>0.531</v>
      </c>
      <c r="F189" s="4">
        <v>0.283</v>
      </c>
      <c r="G189" s="14"/>
      <c r="H189" s="4">
        <f>F189+G189</f>
        <v>0.283</v>
      </c>
      <c r="I189" s="51">
        <f>F189-C189</f>
        <v>-0.24800000000000005</v>
      </c>
      <c r="J189" s="4">
        <v>0</v>
      </c>
      <c r="K189" s="51">
        <f>I189+J189</f>
        <v>-0.24800000000000005</v>
      </c>
    </row>
    <row r="190" spans="1:11" ht="26.25" customHeight="1">
      <c r="A190" s="215" t="s">
        <v>13</v>
      </c>
      <c r="B190" s="216"/>
      <c r="C190" s="216"/>
      <c r="D190" s="216"/>
      <c r="E190" s="216"/>
      <c r="F190" s="216"/>
      <c r="G190" s="216"/>
      <c r="H190" s="216"/>
      <c r="I190" s="216"/>
      <c r="J190" s="216"/>
      <c r="K190" s="217"/>
    </row>
    <row r="191" spans="1:11" ht="15" customHeight="1">
      <c r="A191" s="32" t="s">
        <v>317</v>
      </c>
      <c r="B191" s="27" t="s">
        <v>288</v>
      </c>
      <c r="C191" s="38"/>
      <c r="D191" s="34"/>
      <c r="E191" s="38"/>
      <c r="F191" s="34"/>
      <c r="G191" s="38"/>
      <c r="H191" s="34"/>
      <c r="I191" s="14"/>
      <c r="J191" s="4"/>
      <c r="K191" s="15"/>
    </row>
    <row r="192" spans="1:11" ht="39" customHeight="1">
      <c r="A192" s="32"/>
      <c r="B192" s="5" t="s">
        <v>564</v>
      </c>
      <c r="C192" s="64">
        <v>15.2</v>
      </c>
      <c r="D192" s="4"/>
      <c r="E192" s="4">
        <f>C192+D192</f>
        <v>15.2</v>
      </c>
      <c r="F192" s="53">
        <v>3.5</v>
      </c>
      <c r="G192" s="14"/>
      <c r="H192" s="4">
        <f>F192+G192</f>
        <v>3.5</v>
      </c>
      <c r="I192" s="53">
        <f>F192-C192</f>
        <v>-11.7</v>
      </c>
      <c r="J192" s="49">
        <v>0</v>
      </c>
      <c r="K192" s="53">
        <f>I192+J192</f>
        <v>-11.7</v>
      </c>
    </row>
    <row r="193" spans="1:11" ht="15.75" customHeight="1">
      <c r="A193" s="215" t="s">
        <v>14</v>
      </c>
      <c r="B193" s="216"/>
      <c r="C193" s="216"/>
      <c r="D193" s="216"/>
      <c r="E193" s="216"/>
      <c r="F193" s="216"/>
      <c r="G193" s="216"/>
      <c r="H193" s="216"/>
      <c r="I193" s="216"/>
      <c r="J193" s="216"/>
      <c r="K193" s="217"/>
    </row>
    <row r="194" spans="1:11" ht="15">
      <c r="A194" s="32" t="s">
        <v>405</v>
      </c>
      <c r="B194" s="30" t="s">
        <v>175</v>
      </c>
      <c r="C194" s="38"/>
      <c r="D194" s="34"/>
      <c r="E194" s="38"/>
      <c r="F194" s="34"/>
      <c r="G194" s="38"/>
      <c r="H194" s="34"/>
      <c r="I194" s="14"/>
      <c r="J194" s="14"/>
      <c r="K194" s="15"/>
    </row>
    <row r="195" spans="1:11" ht="63.75">
      <c r="A195" s="32"/>
      <c r="B195" s="44" t="s">
        <v>565</v>
      </c>
      <c r="C195" s="58">
        <v>100</v>
      </c>
      <c r="D195" s="38"/>
      <c r="E195" s="34">
        <f>C195+D195</f>
        <v>100</v>
      </c>
      <c r="F195" s="38">
        <v>23</v>
      </c>
      <c r="G195" s="34"/>
      <c r="H195" s="34">
        <f>F195+G195</f>
        <v>23</v>
      </c>
      <c r="I195" s="4">
        <f>F195-C195</f>
        <v>-77</v>
      </c>
      <c r="J195" s="4">
        <v>0</v>
      </c>
      <c r="K195" s="34">
        <f>I195+J195</f>
        <v>-77</v>
      </c>
    </row>
    <row r="196" spans="1:11" ht="29.25" customHeight="1">
      <c r="A196" s="215" t="s">
        <v>15</v>
      </c>
      <c r="B196" s="216"/>
      <c r="C196" s="216"/>
      <c r="D196" s="216"/>
      <c r="E196" s="216"/>
      <c r="F196" s="216"/>
      <c r="G196" s="216"/>
      <c r="H196" s="216"/>
      <c r="I196" s="216"/>
      <c r="J196" s="216"/>
      <c r="K196" s="217"/>
    </row>
    <row r="197" spans="1:11" ht="40.5" customHeight="1">
      <c r="A197" s="254" t="s">
        <v>16</v>
      </c>
      <c r="B197" s="255"/>
      <c r="C197" s="255"/>
      <c r="D197" s="255"/>
      <c r="E197" s="255"/>
      <c r="F197" s="255"/>
      <c r="G197" s="255"/>
      <c r="H197" s="255"/>
      <c r="I197" s="255"/>
      <c r="J197" s="255"/>
      <c r="K197" s="256"/>
    </row>
    <row r="198" spans="1:11" ht="15">
      <c r="A198" s="225" t="str">
        <f>B34</f>
        <v>Організація проведення громадських робіт по благоустрою міста та діючих міських кладовищ шляхом залучення безробітних осіб</v>
      </c>
      <c r="B198" s="226"/>
      <c r="C198" s="226"/>
      <c r="D198" s="226"/>
      <c r="E198" s="226"/>
      <c r="F198" s="226"/>
      <c r="G198" s="226"/>
      <c r="H198" s="226"/>
      <c r="I198" s="226"/>
      <c r="J198" s="226"/>
      <c r="K198" s="227"/>
    </row>
    <row r="199" spans="1:11" ht="15.75" customHeight="1" hidden="1" outlineLevel="1">
      <c r="A199" s="32" t="s">
        <v>308</v>
      </c>
      <c r="B199" s="27" t="s">
        <v>285</v>
      </c>
      <c r="C199" s="38"/>
      <c r="D199" s="34"/>
      <c r="E199" s="38"/>
      <c r="F199" s="34"/>
      <c r="G199" s="34"/>
      <c r="H199" s="38"/>
      <c r="I199" s="4"/>
      <c r="J199" s="4"/>
      <c r="K199" s="15"/>
    </row>
    <row r="200" spans="1:11" ht="16.5" customHeight="1" hidden="1" outlineLevel="1">
      <c r="A200" s="34"/>
      <c r="B200" s="37" t="s">
        <v>169</v>
      </c>
      <c r="C200" s="4">
        <v>9497</v>
      </c>
      <c r="D200" s="14"/>
      <c r="E200" s="4">
        <f>C200+D200</f>
        <v>9497</v>
      </c>
      <c r="F200" s="14">
        <v>9495</v>
      </c>
      <c r="G200" s="4"/>
      <c r="H200" s="15">
        <f>F200+G200</f>
        <v>9495</v>
      </c>
      <c r="I200" s="4">
        <f>F200-C200</f>
        <v>-2</v>
      </c>
      <c r="J200" s="4">
        <v>0</v>
      </c>
      <c r="K200" s="4">
        <f>I200+J200</f>
        <v>-2</v>
      </c>
    </row>
    <row r="201" spans="1:11" ht="15.75" customHeight="1" hidden="1" outlineLevel="1">
      <c r="A201" s="215" t="s">
        <v>567</v>
      </c>
      <c r="B201" s="216"/>
      <c r="C201" s="216"/>
      <c r="D201" s="216"/>
      <c r="E201" s="216"/>
      <c r="F201" s="216"/>
      <c r="G201" s="216"/>
      <c r="H201" s="216"/>
      <c r="I201" s="216"/>
      <c r="J201" s="216"/>
      <c r="K201" s="217"/>
    </row>
    <row r="202" spans="1:11" ht="12.75" customHeight="1" collapsed="1">
      <c r="A202" s="32" t="s">
        <v>308</v>
      </c>
      <c r="B202" s="27" t="s">
        <v>287</v>
      </c>
      <c r="C202" s="38"/>
      <c r="D202" s="34"/>
      <c r="E202" s="38"/>
      <c r="F202" s="34"/>
      <c r="G202" s="38"/>
      <c r="H202" s="34"/>
      <c r="I202" s="14"/>
      <c r="J202" s="4"/>
      <c r="K202" s="15"/>
    </row>
    <row r="203" spans="1:11" ht="66.75" customHeight="1">
      <c r="A203" s="32"/>
      <c r="B203" s="5" t="s">
        <v>566</v>
      </c>
      <c r="C203" s="14">
        <v>8</v>
      </c>
      <c r="D203" s="4"/>
      <c r="E203" s="4">
        <f>C203+D203</f>
        <v>8</v>
      </c>
      <c r="F203" s="4">
        <v>8</v>
      </c>
      <c r="G203" s="14"/>
      <c r="H203" s="4">
        <f>F203+G203</f>
        <v>8</v>
      </c>
      <c r="I203" s="4">
        <f>F203-C203</f>
        <v>0</v>
      </c>
      <c r="J203" s="4">
        <v>0</v>
      </c>
      <c r="K203" s="4">
        <f>I203+J203</f>
        <v>0</v>
      </c>
    </row>
    <row r="204" spans="1:11" ht="15">
      <c r="A204" s="215" t="s">
        <v>17</v>
      </c>
      <c r="B204" s="216"/>
      <c r="C204" s="216"/>
      <c r="D204" s="216"/>
      <c r="E204" s="216"/>
      <c r="F204" s="216"/>
      <c r="G204" s="216"/>
      <c r="H204" s="216"/>
      <c r="I204" s="216"/>
      <c r="J204" s="216"/>
      <c r="K204" s="217"/>
    </row>
    <row r="205" spans="1:11" ht="18" customHeight="1">
      <c r="A205" s="32" t="s">
        <v>317</v>
      </c>
      <c r="B205" s="27" t="s">
        <v>288</v>
      </c>
      <c r="C205" s="38"/>
      <c r="D205" s="34"/>
      <c r="E205" s="38"/>
      <c r="F205" s="34"/>
      <c r="G205" s="38"/>
      <c r="H205" s="34"/>
      <c r="I205" s="14"/>
      <c r="J205" s="4"/>
      <c r="K205" s="15"/>
    </row>
    <row r="206" spans="1:11" ht="70.5" customHeight="1">
      <c r="A206" s="32"/>
      <c r="B206" s="5" t="s">
        <v>568</v>
      </c>
      <c r="C206" s="14">
        <v>1187.1</v>
      </c>
      <c r="D206" s="4"/>
      <c r="E206" s="4">
        <f>C206+D206</f>
        <v>1187.1</v>
      </c>
      <c r="F206" s="4">
        <v>1186.9</v>
      </c>
      <c r="G206" s="14"/>
      <c r="H206" s="4">
        <f>F206+G206</f>
        <v>1186.9</v>
      </c>
      <c r="I206" s="52">
        <v>-0.25</v>
      </c>
      <c r="J206" s="4">
        <v>0</v>
      </c>
      <c r="K206" s="4">
        <f>I206+J206</f>
        <v>-0.25</v>
      </c>
    </row>
    <row r="207" spans="1:11" ht="15">
      <c r="A207" s="215" t="s">
        <v>9</v>
      </c>
      <c r="B207" s="216"/>
      <c r="C207" s="216"/>
      <c r="D207" s="216"/>
      <c r="E207" s="216"/>
      <c r="F207" s="216"/>
      <c r="G207" s="216"/>
      <c r="H207" s="216"/>
      <c r="I207" s="216"/>
      <c r="J207" s="216"/>
      <c r="K207" s="217"/>
    </row>
    <row r="208" spans="1:11" ht="15">
      <c r="A208" s="32" t="s">
        <v>405</v>
      </c>
      <c r="B208" s="30" t="s">
        <v>175</v>
      </c>
      <c r="C208" s="38"/>
      <c r="D208" s="34"/>
      <c r="E208" s="38"/>
      <c r="F208" s="34"/>
      <c r="G208" s="38"/>
      <c r="H208" s="34"/>
      <c r="I208" s="14"/>
      <c r="J208" s="14"/>
      <c r="K208" s="15"/>
    </row>
    <row r="209" spans="1:11" ht="51">
      <c r="A209" s="32"/>
      <c r="B209" s="44" t="s">
        <v>433</v>
      </c>
      <c r="C209" s="58">
        <v>100</v>
      </c>
      <c r="D209" s="14"/>
      <c r="E209" s="4">
        <f>C209+D209</f>
        <v>100</v>
      </c>
      <c r="F209" s="14">
        <v>100</v>
      </c>
      <c r="G209" s="4"/>
      <c r="H209" s="4">
        <f>F209+G209</f>
        <v>100</v>
      </c>
      <c r="I209" s="4">
        <f>F209-C209</f>
        <v>0</v>
      </c>
      <c r="J209" s="4">
        <v>0</v>
      </c>
      <c r="K209" s="4">
        <f>I209+J209</f>
        <v>0</v>
      </c>
    </row>
    <row r="210" spans="1:11" ht="15">
      <c r="A210" s="215" t="s">
        <v>17</v>
      </c>
      <c r="B210" s="216"/>
      <c r="C210" s="216"/>
      <c r="D210" s="216"/>
      <c r="E210" s="216"/>
      <c r="F210" s="216"/>
      <c r="G210" s="216"/>
      <c r="H210" s="216"/>
      <c r="I210" s="216"/>
      <c r="J210" s="216"/>
      <c r="K210" s="217"/>
    </row>
    <row r="211" spans="1:11" ht="23.25" customHeight="1">
      <c r="A211" s="254" t="s">
        <v>179</v>
      </c>
      <c r="B211" s="255"/>
      <c r="C211" s="255"/>
      <c r="D211" s="255"/>
      <c r="E211" s="255"/>
      <c r="F211" s="255"/>
      <c r="G211" s="255"/>
      <c r="H211" s="255"/>
      <c r="I211" s="255"/>
      <c r="J211" s="255"/>
      <c r="K211" s="256"/>
    </row>
    <row r="212" spans="1:11" ht="15">
      <c r="A212" s="225" t="str">
        <f>B36</f>
        <v>Поточний ремонт об'єктів благоустрою</v>
      </c>
      <c r="B212" s="226"/>
      <c r="C212" s="226"/>
      <c r="D212" s="226"/>
      <c r="E212" s="226"/>
      <c r="F212" s="226"/>
      <c r="G212" s="226"/>
      <c r="H212" s="226"/>
      <c r="I212" s="226"/>
      <c r="J212" s="226"/>
      <c r="K212" s="227"/>
    </row>
    <row r="213" spans="1:11" ht="15">
      <c r="A213" s="32" t="s">
        <v>308</v>
      </c>
      <c r="B213" s="27" t="s">
        <v>285</v>
      </c>
      <c r="C213" s="38"/>
      <c r="D213" s="34"/>
      <c r="E213" s="38"/>
      <c r="F213" s="34"/>
      <c r="G213" s="34"/>
      <c r="H213" s="38"/>
      <c r="I213" s="4"/>
      <c r="J213" s="4"/>
      <c r="K213" s="15"/>
    </row>
    <row r="214" spans="1:11" ht="51">
      <c r="A214" s="34"/>
      <c r="B214" s="37" t="s">
        <v>18</v>
      </c>
      <c r="C214" s="4">
        <v>3</v>
      </c>
      <c r="D214" s="14"/>
      <c r="E214" s="4">
        <f>C214+D214</f>
        <v>3</v>
      </c>
      <c r="F214" s="14">
        <v>3</v>
      </c>
      <c r="G214" s="4"/>
      <c r="H214" s="15">
        <f>F214+G214</f>
        <v>3</v>
      </c>
      <c r="I214" s="4">
        <f>F214-C214</f>
        <v>0</v>
      </c>
      <c r="J214" s="4">
        <v>0</v>
      </c>
      <c r="K214" s="4">
        <f>I214+J214</f>
        <v>0</v>
      </c>
    </row>
    <row r="215" spans="1:11" ht="15">
      <c r="A215" s="215" t="s">
        <v>357</v>
      </c>
      <c r="B215" s="216"/>
      <c r="C215" s="216"/>
      <c r="D215" s="216"/>
      <c r="E215" s="216"/>
      <c r="F215" s="216"/>
      <c r="G215" s="216"/>
      <c r="H215" s="216"/>
      <c r="I215" s="216"/>
      <c r="J215" s="216"/>
      <c r="K215" s="217"/>
    </row>
    <row r="216" spans="1:11" ht="15">
      <c r="A216" s="32" t="s">
        <v>317</v>
      </c>
      <c r="B216" s="27" t="s">
        <v>287</v>
      </c>
      <c r="C216" s="38"/>
      <c r="D216" s="34"/>
      <c r="E216" s="38"/>
      <c r="F216" s="34"/>
      <c r="G216" s="38"/>
      <c r="H216" s="34"/>
      <c r="I216" s="14"/>
      <c r="J216" s="4"/>
      <c r="K216" s="15"/>
    </row>
    <row r="217" spans="1:11" ht="55.5" customHeight="1">
      <c r="A217" s="32"/>
      <c r="B217" s="5" t="s">
        <v>19</v>
      </c>
      <c r="C217" s="14">
        <v>3</v>
      </c>
      <c r="D217" s="4"/>
      <c r="E217" s="4">
        <f>C217+D217</f>
        <v>3</v>
      </c>
      <c r="F217" s="4">
        <v>3</v>
      </c>
      <c r="G217" s="14"/>
      <c r="H217" s="4">
        <f>F217+G217</f>
        <v>3</v>
      </c>
      <c r="I217" s="4">
        <f>F217-C217</f>
        <v>0</v>
      </c>
      <c r="J217" s="4">
        <v>0</v>
      </c>
      <c r="K217" s="4">
        <f>I217+J217</f>
        <v>0</v>
      </c>
    </row>
    <row r="218" spans="1:11" ht="15">
      <c r="A218" s="215" t="s">
        <v>357</v>
      </c>
      <c r="B218" s="216"/>
      <c r="C218" s="216"/>
      <c r="D218" s="216"/>
      <c r="E218" s="216"/>
      <c r="F218" s="216"/>
      <c r="G218" s="216"/>
      <c r="H218" s="216"/>
      <c r="I218" s="216"/>
      <c r="J218" s="216"/>
      <c r="K218" s="217"/>
    </row>
    <row r="219" spans="1:11" ht="15">
      <c r="A219" s="32" t="s">
        <v>405</v>
      </c>
      <c r="B219" s="27" t="s">
        <v>288</v>
      </c>
      <c r="C219" s="38"/>
      <c r="D219" s="34"/>
      <c r="E219" s="38"/>
      <c r="F219" s="34"/>
      <c r="G219" s="38"/>
      <c r="H219" s="34"/>
      <c r="I219" s="14"/>
      <c r="J219" s="4"/>
      <c r="K219" s="15"/>
    </row>
    <row r="220" spans="1:11" ht="42" customHeight="1">
      <c r="A220" s="32"/>
      <c r="B220" s="5" t="s">
        <v>20</v>
      </c>
      <c r="C220" s="14">
        <v>16905</v>
      </c>
      <c r="D220" s="4"/>
      <c r="E220" s="4">
        <f>C220+D220</f>
        <v>16905</v>
      </c>
      <c r="F220" s="4">
        <v>16905</v>
      </c>
      <c r="G220" s="14"/>
      <c r="H220" s="4">
        <f>F220+G220</f>
        <v>16905</v>
      </c>
      <c r="I220" s="4">
        <f>F220-C220</f>
        <v>0</v>
      </c>
      <c r="J220" s="4">
        <v>0</v>
      </c>
      <c r="K220" s="4">
        <f>I220+J220</f>
        <v>0</v>
      </c>
    </row>
    <row r="221" spans="1:11" ht="15" customHeight="1">
      <c r="A221" s="215" t="s">
        <v>357</v>
      </c>
      <c r="B221" s="216"/>
      <c r="C221" s="216"/>
      <c r="D221" s="216"/>
      <c r="E221" s="216"/>
      <c r="F221" s="216"/>
      <c r="G221" s="216"/>
      <c r="H221" s="216"/>
      <c r="I221" s="216"/>
      <c r="J221" s="216"/>
      <c r="K221" s="217"/>
    </row>
    <row r="222" spans="1:11" ht="15">
      <c r="A222" s="32" t="s">
        <v>174</v>
      </c>
      <c r="B222" s="30" t="s">
        <v>175</v>
      </c>
      <c r="C222" s="38"/>
      <c r="D222" s="34"/>
      <c r="E222" s="38"/>
      <c r="F222" s="34"/>
      <c r="G222" s="38"/>
      <c r="H222" s="34"/>
      <c r="I222" s="14"/>
      <c r="J222" s="14"/>
      <c r="K222" s="15"/>
    </row>
    <row r="223" spans="1:11" ht="107.25" customHeight="1">
      <c r="A223" s="32"/>
      <c r="B223" s="44" t="s">
        <v>21</v>
      </c>
      <c r="C223" s="58">
        <v>100</v>
      </c>
      <c r="D223" s="14"/>
      <c r="E223" s="4">
        <f>C223+D223</f>
        <v>100</v>
      </c>
      <c r="F223" s="14">
        <v>100</v>
      </c>
      <c r="G223" s="4"/>
      <c r="H223" s="4">
        <f>F223+G223</f>
        <v>100</v>
      </c>
      <c r="I223" s="4">
        <f>F223-C223</f>
        <v>0</v>
      </c>
      <c r="J223" s="4">
        <v>0</v>
      </c>
      <c r="K223" s="4">
        <f>I223+J223</f>
        <v>0</v>
      </c>
    </row>
    <row r="224" spans="1:11" ht="15">
      <c r="A224" s="215" t="s">
        <v>372</v>
      </c>
      <c r="B224" s="216"/>
      <c r="C224" s="216"/>
      <c r="D224" s="216"/>
      <c r="E224" s="216"/>
      <c r="F224" s="216"/>
      <c r="G224" s="216"/>
      <c r="H224" s="216"/>
      <c r="I224" s="216"/>
      <c r="J224" s="216"/>
      <c r="K224" s="217"/>
    </row>
    <row r="225" spans="1:11" ht="23.25" customHeight="1">
      <c r="A225" s="254" t="s">
        <v>179</v>
      </c>
      <c r="B225" s="255"/>
      <c r="C225" s="255"/>
      <c r="D225" s="255"/>
      <c r="E225" s="255"/>
      <c r="F225" s="255"/>
      <c r="G225" s="255"/>
      <c r="H225" s="255"/>
      <c r="I225" s="255"/>
      <c r="J225" s="255"/>
      <c r="K225" s="256"/>
    </row>
    <row r="226" spans="1:11" ht="15">
      <c r="A226" s="225" t="str">
        <f>B38</f>
        <v>Забезпечення оновлення об'єктів дорожнього господарства</v>
      </c>
      <c r="B226" s="226"/>
      <c r="C226" s="226"/>
      <c r="D226" s="226"/>
      <c r="E226" s="226"/>
      <c r="F226" s="226"/>
      <c r="G226" s="226"/>
      <c r="H226" s="226"/>
      <c r="I226" s="226"/>
      <c r="J226" s="226"/>
      <c r="K226" s="227"/>
    </row>
    <row r="227" spans="1:11" ht="15.75" customHeight="1">
      <c r="A227" s="32" t="s">
        <v>308</v>
      </c>
      <c r="B227" s="27" t="s">
        <v>285</v>
      </c>
      <c r="C227" s="38"/>
      <c r="D227" s="34"/>
      <c r="E227" s="38"/>
      <c r="F227" s="34"/>
      <c r="G227" s="34"/>
      <c r="H227" s="38"/>
      <c r="I227" s="4"/>
      <c r="J227" s="4"/>
      <c r="K227" s="15"/>
    </row>
    <row r="228" spans="1:11" ht="17.25" customHeight="1" hidden="1" outlineLevel="1">
      <c r="A228" s="34"/>
      <c r="B228" s="37" t="s">
        <v>169</v>
      </c>
      <c r="C228" s="4"/>
      <c r="D228" s="14">
        <v>149999</v>
      </c>
      <c r="E228" s="4">
        <f>C228+D228</f>
        <v>149999</v>
      </c>
      <c r="F228" s="4"/>
      <c r="G228" s="4">
        <v>149999</v>
      </c>
      <c r="H228" s="15">
        <f>F228+G228</f>
        <v>149999</v>
      </c>
      <c r="I228" s="4">
        <f>F228-C228</f>
        <v>0</v>
      </c>
      <c r="J228" s="4">
        <f>G228-D228</f>
        <v>0</v>
      </c>
      <c r="K228" s="4">
        <f>I228+J228</f>
        <v>0</v>
      </c>
    </row>
    <row r="229" spans="1:11" ht="27.75" customHeight="1" hidden="1" outlineLevel="1">
      <c r="A229" s="34"/>
      <c r="B229" s="37" t="s">
        <v>569</v>
      </c>
      <c r="C229" s="4"/>
      <c r="D229" s="14">
        <v>149999</v>
      </c>
      <c r="E229" s="4">
        <f>C229+D229</f>
        <v>149999</v>
      </c>
      <c r="F229" s="4"/>
      <c r="G229" s="4">
        <v>149999</v>
      </c>
      <c r="H229" s="15">
        <f>F229+G229</f>
        <v>149999</v>
      </c>
      <c r="I229" s="4">
        <f>F229-C229</f>
        <v>0</v>
      </c>
      <c r="J229" s="4">
        <f>G229-D229</f>
        <v>0</v>
      </c>
      <c r="K229" s="4">
        <f>I229+J229</f>
        <v>0</v>
      </c>
    </row>
    <row r="230" spans="1:11" ht="37.5" customHeight="1" collapsed="1">
      <c r="A230" s="34"/>
      <c r="B230" s="37" t="s">
        <v>570</v>
      </c>
      <c r="C230" s="4"/>
      <c r="D230" s="14">
        <v>7</v>
      </c>
      <c r="E230" s="4">
        <f>C230+D230</f>
        <v>7</v>
      </c>
      <c r="F230" s="14"/>
      <c r="G230" s="4">
        <v>7</v>
      </c>
      <c r="H230" s="15">
        <f>F230+G230</f>
        <v>7</v>
      </c>
      <c r="I230" s="4">
        <f>F230-C230</f>
        <v>0</v>
      </c>
      <c r="J230" s="4">
        <v>0</v>
      </c>
      <c r="K230" s="4">
        <f>I230+J230</f>
        <v>0</v>
      </c>
    </row>
    <row r="231" spans="1:11" ht="15">
      <c r="A231" s="215" t="s">
        <v>357</v>
      </c>
      <c r="B231" s="216"/>
      <c r="C231" s="216"/>
      <c r="D231" s="216"/>
      <c r="E231" s="216"/>
      <c r="F231" s="216"/>
      <c r="G231" s="216"/>
      <c r="H231" s="216"/>
      <c r="I231" s="216"/>
      <c r="J231" s="216"/>
      <c r="K231" s="217"/>
    </row>
    <row r="232" spans="1:11" ht="12.75" customHeight="1">
      <c r="A232" s="32" t="s">
        <v>317</v>
      </c>
      <c r="B232" s="27" t="s">
        <v>287</v>
      </c>
      <c r="C232" s="38"/>
      <c r="D232" s="34"/>
      <c r="E232" s="38"/>
      <c r="F232" s="34"/>
      <c r="G232" s="38"/>
      <c r="H232" s="34"/>
      <c r="I232" s="14"/>
      <c r="J232" s="4"/>
      <c r="K232" s="15"/>
    </row>
    <row r="233" spans="1:11" ht="39.75" customHeight="1">
      <c r="A233" s="32"/>
      <c r="B233" s="5" t="s">
        <v>571</v>
      </c>
      <c r="C233" s="14"/>
      <c r="D233" s="4">
        <v>7</v>
      </c>
      <c r="E233" s="4">
        <f>C233+D233</f>
        <v>7</v>
      </c>
      <c r="F233" s="4"/>
      <c r="G233" s="14">
        <v>7</v>
      </c>
      <c r="H233" s="4">
        <f>F233+G233</f>
        <v>7</v>
      </c>
      <c r="I233" s="4">
        <f>F233-C233</f>
        <v>0</v>
      </c>
      <c r="J233" s="4">
        <v>0</v>
      </c>
      <c r="K233" s="4">
        <f>I233+J233</f>
        <v>0</v>
      </c>
    </row>
    <row r="234" spans="1:11" ht="15">
      <c r="A234" s="215" t="s">
        <v>357</v>
      </c>
      <c r="B234" s="216"/>
      <c r="C234" s="216"/>
      <c r="D234" s="216"/>
      <c r="E234" s="216"/>
      <c r="F234" s="216"/>
      <c r="G234" s="216"/>
      <c r="H234" s="216"/>
      <c r="I234" s="216"/>
      <c r="J234" s="216"/>
      <c r="K234" s="217"/>
    </row>
    <row r="235" spans="1:11" ht="18" customHeight="1">
      <c r="A235" s="32" t="s">
        <v>405</v>
      </c>
      <c r="B235" s="27" t="s">
        <v>288</v>
      </c>
      <c r="C235" s="38"/>
      <c r="D235" s="34"/>
      <c r="E235" s="38"/>
      <c r="F235" s="34"/>
      <c r="G235" s="38"/>
      <c r="H235" s="34"/>
      <c r="I235" s="14"/>
      <c r="J235" s="4"/>
      <c r="K235" s="15"/>
    </row>
    <row r="236" spans="1:11" ht="42" customHeight="1">
      <c r="A236" s="32"/>
      <c r="B236" s="5" t="s">
        <v>572</v>
      </c>
      <c r="C236" s="14"/>
      <c r="D236" s="4">
        <v>21428</v>
      </c>
      <c r="E236" s="4">
        <f>C236+D236</f>
        <v>21428</v>
      </c>
      <c r="F236" s="4"/>
      <c r="G236" s="14">
        <v>21428</v>
      </c>
      <c r="H236" s="4">
        <f>F236+G236</f>
        <v>21428</v>
      </c>
      <c r="I236" s="4">
        <f>F236-C236</f>
        <v>0</v>
      </c>
      <c r="J236" s="4">
        <v>0</v>
      </c>
      <c r="K236" s="4">
        <f>I236+J236</f>
        <v>0</v>
      </c>
    </row>
    <row r="237" spans="1:11" ht="15" customHeight="1">
      <c r="A237" s="215" t="s">
        <v>357</v>
      </c>
      <c r="B237" s="216"/>
      <c r="C237" s="216"/>
      <c r="D237" s="216"/>
      <c r="E237" s="216"/>
      <c r="F237" s="216"/>
      <c r="G237" s="216"/>
      <c r="H237" s="216"/>
      <c r="I237" s="216"/>
      <c r="J237" s="216"/>
      <c r="K237" s="217"/>
    </row>
    <row r="238" spans="1:11" ht="15">
      <c r="A238" s="32" t="s">
        <v>174</v>
      </c>
      <c r="B238" s="30" t="s">
        <v>175</v>
      </c>
      <c r="C238" s="38"/>
      <c r="D238" s="34"/>
      <c r="E238" s="38"/>
      <c r="F238" s="34"/>
      <c r="G238" s="38"/>
      <c r="H238" s="34"/>
      <c r="I238" s="14"/>
      <c r="J238" s="14"/>
      <c r="K238" s="15"/>
    </row>
    <row r="239" spans="1:11" ht="51">
      <c r="A239" s="32"/>
      <c r="B239" s="44" t="s">
        <v>573</v>
      </c>
      <c r="C239" s="43"/>
      <c r="D239" s="14">
        <v>100</v>
      </c>
      <c r="E239" s="4">
        <f>C239+D239</f>
        <v>100</v>
      </c>
      <c r="F239" s="14"/>
      <c r="G239" s="4">
        <v>100</v>
      </c>
      <c r="H239" s="4">
        <f>F239+G239</f>
        <v>100</v>
      </c>
      <c r="I239" s="4">
        <f>F239-C239</f>
        <v>0</v>
      </c>
      <c r="J239" s="4">
        <v>0</v>
      </c>
      <c r="K239" s="4">
        <f>I239+J239</f>
        <v>0</v>
      </c>
    </row>
    <row r="240" spans="1:11" ht="15" customHeight="1">
      <c r="A240" s="215" t="s">
        <v>357</v>
      </c>
      <c r="B240" s="216"/>
      <c r="C240" s="216"/>
      <c r="D240" s="216"/>
      <c r="E240" s="216"/>
      <c r="F240" s="216"/>
      <c r="G240" s="216"/>
      <c r="H240" s="216"/>
      <c r="I240" s="216"/>
      <c r="J240" s="216"/>
      <c r="K240" s="217"/>
    </row>
    <row r="241" spans="1:11" ht="33.75" customHeight="1">
      <c r="A241" s="254" t="s">
        <v>179</v>
      </c>
      <c r="B241" s="255"/>
      <c r="C241" s="255"/>
      <c r="D241" s="255"/>
      <c r="E241" s="255"/>
      <c r="F241" s="255"/>
      <c r="G241" s="255"/>
      <c r="H241" s="255"/>
      <c r="I241" s="255"/>
      <c r="J241" s="255"/>
      <c r="K241" s="256"/>
    </row>
    <row r="242" spans="1:11" ht="15" hidden="1" outlineLevel="1">
      <c r="A242" s="225" t="str">
        <f>B42</f>
        <v>Придбання обладнання і предметів довгострокового користування</v>
      </c>
      <c r="B242" s="226"/>
      <c r="C242" s="226"/>
      <c r="D242" s="226"/>
      <c r="E242" s="226"/>
      <c r="F242" s="226"/>
      <c r="G242" s="226"/>
      <c r="H242" s="226"/>
      <c r="I242" s="226"/>
      <c r="J242" s="226"/>
      <c r="K242" s="227"/>
    </row>
    <row r="243" spans="1:11" ht="15" hidden="1" outlineLevel="1">
      <c r="A243" s="32" t="s">
        <v>308</v>
      </c>
      <c r="B243" s="27" t="s">
        <v>285</v>
      </c>
      <c r="C243" s="38"/>
      <c r="D243" s="34"/>
      <c r="E243" s="38"/>
      <c r="F243" s="34"/>
      <c r="G243" s="34"/>
      <c r="H243" s="38"/>
      <c r="I243" s="4"/>
      <c r="J243" s="4"/>
      <c r="K243" s="15"/>
    </row>
    <row r="244" spans="1:11" ht="15" hidden="1" outlineLevel="1">
      <c r="A244" s="34"/>
      <c r="B244" s="37" t="s">
        <v>169</v>
      </c>
      <c r="C244" s="4"/>
      <c r="D244" s="14">
        <v>123281</v>
      </c>
      <c r="E244" s="4">
        <f>C244+D244</f>
        <v>123281</v>
      </c>
      <c r="F244" s="4"/>
      <c r="G244" s="4">
        <v>123281</v>
      </c>
      <c r="H244" s="15">
        <f>F244+G244</f>
        <v>123281</v>
      </c>
      <c r="I244" s="4">
        <f aca="true" t="shared" si="10" ref="I244:J246">F244-C244</f>
        <v>0</v>
      </c>
      <c r="J244" s="4">
        <f t="shared" si="10"/>
        <v>0</v>
      </c>
      <c r="K244" s="4">
        <f>I244+J244</f>
        <v>0</v>
      </c>
    </row>
    <row r="245" spans="1:11" ht="15" hidden="1" outlineLevel="1">
      <c r="A245" s="34"/>
      <c r="B245" s="37" t="s">
        <v>154</v>
      </c>
      <c r="C245" s="4"/>
      <c r="D245" s="14">
        <v>80000</v>
      </c>
      <c r="E245" s="4">
        <f>C245+D245</f>
        <v>80000</v>
      </c>
      <c r="F245" s="4"/>
      <c r="G245" s="4">
        <v>80000</v>
      </c>
      <c r="H245" s="15">
        <f>F245+G245</f>
        <v>80000</v>
      </c>
      <c r="I245" s="4">
        <f t="shared" si="10"/>
        <v>0</v>
      </c>
      <c r="J245" s="4">
        <f t="shared" si="10"/>
        <v>0</v>
      </c>
      <c r="K245" s="4">
        <f>I245+J245</f>
        <v>0</v>
      </c>
    </row>
    <row r="246" spans="1:11" ht="15" hidden="1" outlineLevel="1">
      <c r="A246" s="34"/>
      <c r="B246" s="37" t="s">
        <v>155</v>
      </c>
      <c r="C246" s="4"/>
      <c r="D246" s="14">
        <v>43281</v>
      </c>
      <c r="E246" s="4">
        <f>C246+D246</f>
        <v>43281</v>
      </c>
      <c r="F246" s="14"/>
      <c r="G246" s="4">
        <v>43281</v>
      </c>
      <c r="H246" s="15">
        <f>F246+G246</f>
        <v>43281</v>
      </c>
      <c r="I246" s="4">
        <f t="shared" si="10"/>
        <v>0</v>
      </c>
      <c r="J246" s="4">
        <f t="shared" si="10"/>
        <v>0</v>
      </c>
      <c r="K246" s="4">
        <f>I246+J246</f>
        <v>0</v>
      </c>
    </row>
    <row r="247" spans="1:11" ht="15" hidden="1" outlineLevel="1">
      <c r="A247" s="215" t="s">
        <v>372</v>
      </c>
      <c r="B247" s="216"/>
      <c r="C247" s="216"/>
      <c r="D247" s="216"/>
      <c r="E247" s="216"/>
      <c r="F247" s="216"/>
      <c r="G247" s="216"/>
      <c r="H247" s="216"/>
      <c r="I247" s="216"/>
      <c r="J247" s="216"/>
      <c r="K247" s="217"/>
    </row>
    <row r="248" spans="1:11" ht="15" hidden="1" outlineLevel="1">
      <c r="A248" s="32" t="s">
        <v>317</v>
      </c>
      <c r="B248" s="27" t="s">
        <v>287</v>
      </c>
      <c r="C248" s="38"/>
      <c r="D248" s="34"/>
      <c r="E248" s="38"/>
      <c r="F248" s="34"/>
      <c r="G248" s="38"/>
      <c r="H248" s="34"/>
      <c r="I248" s="14"/>
      <c r="J248" s="4"/>
      <c r="K248" s="15"/>
    </row>
    <row r="249" spans="1:11" ht="27" customHeight="1" hidden="1" outlineLevel="1">
      <c r="A249" s="32"/>
      <c r="B249" s="5" t="s">
        <v>156</v>
      </c>
      <c r="C249" s="14"/>
      <c r="D249" s="4">
        <v>12</v>
      </c>
      <c r="E249" s="4">
        <f>C249+D249</f>
        <v>12</v>
      </c>
      <c r="F249" s="4"/>
      <c r="G249" s="14">
        <v>12</v>
      </c>
      <c r="H249" s="4">
        <f>F249+G249</f>
        <v>12</v>
      </c>
      <c r="I249" s="4">
        <f>F249-C249</f>
        <v>0</v>
      </c>
      <c r="J249" s="4">
        <v>0</v>
      </c>
      <c r="K249" s="4">
        <f>I249+J249</f>
        <v>0</v>
      </c>
    </row>
    <row r="250" spans="1:11" ht="15" hidden="1" outlineLevel="1">
      <c r="A250" s="215" t="s">
        <v>372</v>
      </c>
      <c r="B250" s="216"/>
      <c r="C250" s="216"/>
      <c r="D250" s="216"/>
      <c r="E250" s="216"/>
      <c r="F250" s="216"/>
      <c r="G250" s="216"/>
      <c r="H250" s="216"/>
      <c r="I250" s="216"/>
      <c r="J250" s="216"/>
      <c r="K250" s="217"/>
    </row>
    <row r="251" spans="1:11" ht="15" hidden="1" outlineLevel="1">
      <c r="A251" s="32" t="s">
        <v>405</v>
      </c>
      <c r="B251" s="27" t="s">
        <v>288</v>
      </c>
      <c r="C251" s="38"/>
      <c r="D251" s="34"/>
      <c r="E251" s="38"/>
      <c r="F251" s="34"/>
      <c r="G251" s="38"/>
      <c r="H251" s="34"/>
      <c r="I251" s="14"/>
      <c r="J251" s="4"/>
      <c r="K251" s="15"/>
    </row>
    <row r="252" spans="1:11" ht="39.75" customHeight="1" hidden="1" outlineLevel="1">
      <c r="A252" s="32"/>
      <c r="B252" s="5" t="s">
        <v>466</v>
      </c>
      <c r="C252" s="14"/>
      <c r="D252" s="4">
        <v>10273</v>
      </c>
      <c r="E252" s="4">
        <f>C252+D252</f>
        <v>10273</v>
      </c>
      <c r="F252" s="4"/>
      <c r="G252" s="14">
        <v>10273</v>
      </c>
      <c r="H252" s="4">
        <f>F252+G252</f>
        <v>10273</v>
      </c>
      <c r="I252" s="4">
        <f>F252-C252</f>
        <v>0</v>
      </c>
      <c r="J252" s="4">
        <f>G252-D252</f>
        <v>0</v>
      </c>
      <c r="K252" s="4">
        <f>I252+J252</f>
        <v>0</v>
      </c>
    </row>
    <row r="253" spans="1:11" ht="15" hidden="1" outlineLevel="1">
      <c r="A253" s="215" t="s">
        <v>372</v>
      </c>
      <c r="B253" s="216"/>
      <c r="C253" s="216"/>
      <c r="D253" s="216"/>
      <c r="E253" s="216"/>
      <c r="F253" s="216"/>
      <c r="G253" s="216"/>
      <c r="H253" s="216"/>
      <c r="I253" s="216"/>
      <c r="J253" s="216"/>
      <c r="K253" s="217"/>
    </row>
    <row r="254" spans="1:11" ht="15" hidden="1" outlineLevel="1">
      <c r="A254" s="32" t="s">
        <v>174</v>
      </c>
      <c r="B254" s="30" t="s">
        <v>175</v>
      </c>
      <c r="C254" s="38"/>
      <c r="D254" s="34"/>
      <c r="E254" s="38"/>
      <c r="F254" s="34"/>
      <c r="G254" s="38"/>
      <c r="H254" s="34"/>
      <c r="I254" s="14"/>
      <c r="J254" s="14"/>
      <c r="K254" s="15"/>
    </row>
    <row r="255" spans="1:11" ht="63.75" customHeight="1" hidden="1" outlineLevel="1">
      <c r="A255" s="32"/>
      <c r="B255" s="44" t="s">
        <v>467</v>
      </c>
      <c r="C255" s="43"/>
      <c r="D255" s="14">
        <v>28480</v>
      </c>
      <c r="E255" s="4">
        <f>C255+D255</f>
        <v>28480</v>
      </c>
      <c r="F255" s="14"/>
      <c r="G255" s="4">
        <v>28480</v>
      </c>
      <c r="H255" s="4">
        <f>F255+G255</f>
        <v>28480</v>
      </c>
      <c r="I255" s="4">
        <f>F255-C255</f>
        <v>0</v>
      </c>
      <c r="J255" s="4">
        <v>0</v>
      </c>
      <c r="K255" s="4">
        <f>I255+J255</f>
        <v>0</v>
      </c>
    </row>
    <row r="256" spans="1:11" ht="15" hidden="1" outlineLevel="1">
      <c r="A256" s="215" t="s">
        <v>372</v>
      </c>
      <c r="B256" s="216"/>
      <c r="C256" s="216"/>
      <c r="D256" s="216"/>
      <c r="E256" s="216"/>
      <c r="F256" s="216"/>
      <c r="G256" s="216"/>
      <c r="H256" s="216"/>
      <c r="I256" s="216"/>
      <c r="J256" s="216"/>
      <c r="K256" s="217"/>
    </row>
    <row r="257" spans="1:11" ht="33.75" customHeight="1" hidden="1" outlineLevel="1">
      <c r="A257" s="254" t="s">
        <v>179</v>
      </c>
      <c r="B257" s="255"/>
      <c r="C257" s="255"/>
      <c r="D257" s="255"/>
      <c r="E257" s="255"/>
      <c r="F257" s="255"/>
      <c r="G257" s="255"/>
      <c r="H257" s="255"/>
      <c r="I257" s="255"/>
      <c r="J257" s="255"/>
      <c r="K257" s="256"/>
    </row>
    <row r="258" spans="1:11" ht="18.75" hidden="1" outlineLevel="1">
      <c r="A258" s="214" t="s">
        <v>291</v>
      </c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</row>
    <row r="259" ht="15" collapsed="1">
      <c r="A259" s="2"/>
    </row>
    <row r="260" spans="1:11" ht="15.75">
      <c r="A260" s="198" t="s">
        <v>292</v>
      </c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</row>
    <row r="261" spans="1:11" ht="15">
      <c r="A261" s="181" t="s">
        <v>243</v>
      </c>
      <c r="B261" s="181" t="s">
        <v>244</v>
      </c>
      <c r="C261" s="181" t="s">
        <v>293</v>
      </c>
      <c r="D261" s="181"/>
      <c r="E261" s="181"/>
      <c r="F261" s="181" t="s">
        <v>294</v>
      </c>
      <c r="G261" s="181"/>
      <c r="H261" s="181"/>
      <c r="I261" s="181" t="s">
        <v>401</v>
      </c>
      <c r="J261" s="181"/>
      <c r="K261" s="181"/>
    </row>
    <row r="262" spans="1:11" ht="15">
      <c r="A262" s="181"/>
      <c r="B262" s="181"/>
      <c r="C262" s="181"/>
      <c r="D262" s="181"/>
      <c r="E262" s="181"/>
      <c r="F262" s="181"/>
      <c r="G262" s="181"/>
      <c r="H262" s="181"/>
      <c r="I262" s="181" t="s">
        <v>295</v>
      </c>
      <c r="J262" s="181"/>
      <c r="K262" s="181"/>
    </row>
    <row r="263" spans="1:11" ht="25.5">
      <c r="A263" s="181"/>
      <c r="B263" s="181"/>
      <c r="C263" s="68" t="s">
        <v>248</v>
      </c>
      <c r="D263" s="68" t="s">
        <v>249</v>
      </c>
      <c r="E263" s="68" t="s">
        <v>250</v>
      </c>
      <c r="F263" s="68" t="s">
        <v>248</v>
      </c>
      <c r="G263" s="68" t="s">
        <v>249</v>
      </c>
      <c r="H263" s="68" t="s">
        <v>250</v>
      </c>
      <c r="I263" s="68" t="s">
        <v>248</v>
      </c>
      <c r="J263" s="68" t="s">
        <v>249</v>
      </c>
      <c r="K263" s="68" t="s">
        <v>250</v>
      </c>
    </row>
    <row r="264" spans="1:11" ht="15">
      <c r="A264" s="66" t="s">
        <v>253</v>
      </c>
      <c r="B264" s="67" t="s">
        <v>252</v>
      </c>
      <c r="C264" s="66">
        <v>8788250</v>
      </c>
      <c r="D264" s="66">
        <v>450606</v>
      </c>
      <c r="E264" s="66">
        <f>C264+D264</f>
        <v>9238856</v>
      </c>
      <c r="F264" s="66">
        <v>8852174</v>
      </c>
      <c r="G264" s="66">
        <v>168399</v>
      </c>
      <c r="H264" s="66">
        <f>F264+G264</f>
        <v>9020573</v>
      </c>
      <c r="I264" s="69">
        <f>F264/C264*100</f>
        <v>100.72738030893522</v>
      </c>
      <c r="J264" s="69">
        <f>G264/D264*100</f>
        <v>37.37167281394389</v>
      </c>
      <c r="K264" s="69">
        <f>H264/E264*100</f>
        <v>97.63733734999225</v>
      </c>
    </row>
    <row r="265" spans="1:11" ht="24.75" customHeight="1">
      <c r="A265" s="211" t="s">
        <v>644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3"/>
    </row>
    <row r="266" spans="1:11" ht="15">
      <c r="A266" s="56" t="s">
        <v>253</v>
      </c>
      <c r="B266" s="65" t="s">
        <v>254</v>
      </c>
      <c r="C266" s="56" t="s">
        <v>253</v>
      </c>
      <c r="D266" s="56" t="s">
        <v>253</v>
      </c>
      <c r="E266" s="56" t="s">
        <v>253</v>
      </c>
      <c r="F266" s="56" t="s">
        <v>253</v>
      </c>
      <c r="G266" s="56" t="s">
        <v>253</v>
      </c>
      <c r="H266" s="56" t="s">
        <v>253</v>
      </c>
      <c r="I266" s="56" t="s">
        <v>253</v>
      </c>
      <c r="J266" s="56" t="s">
        <v>253</v>
      </c>
      <c r="K266" s="56" t="s">
        <v>253</v>
      </c>
    </row>
    <row r="267" spans="1:11" ht="42" customHeight="1">
      <c r="A267" s="56" t="s">
        <v>253</v>
      </c>
      <c r="B267" s="77" t="str">
        <f>A70</f>
        <v>Послуги по санітарному очищенню і прибиранню міста</v>
      </c>
      <c r="C267" s="56">
        <v>1625765</v>
      </c>
      <c r="D267" s="56" t="s">
        <v>253</v>
      </c>
      <c r="E267" s="56">
        <f>C267</f>
        <v>1625765</v>
      </c>
      <c r="F267" s="56">
        <v>1387750</v>
      </c>
      <c r="G267" s="56" t="s">
        <v>253</v>
      </c>
      <c r="H267" s="56">
        <f>F267</f>
        <v>1387750</v>
      </c>
      <c r="I267" s="63">
        <f>F267/C267*100</f>
        <v>85.3598152254477</v>
      </c>
      <c r="J267" s="63" t="s">
        <v>253</v>
      </c>
      <c r="K267" s="63">
        <f>I267</f>
        <v>85.3598152254477</v>
      </c>
    </row>
    <row r="268" spans="1:11" ht="39.75" customHeight="1">
      <c r="A268" s="222" t="s">
        <v>643</v>
      </c>
      <c r="B268" s="223"/>
      <c r="C268" s="223"/>
      <c r="D268" s="223"/>
      <c r="E268" s="223"/>
      <c r="F268" s="223"/>
      <c r="G268" s="223"/>
      <c r="H268" s="223"/>
      <c r="I268" s="223"/>
      <c r="J268" s="223"/>
      <c r="K268" s="224"/>
    </row>
    <row r="269" spans="1:11" ht="15" hidden="1" outlineLevel="1">
      <c r="A269" s="4" t="s">
        <v>251</v>
      </c>
      <c r="B269" s="27" t="s">
        <v>285</v>
      </c>
      <c r="C269" s="4" t="s">
        <v>253</v>
      </c>
      <c r="D269" s="4" t="s">
        <v>253</v>
      </c>
      <c r="E269" s="4" t="s">
        <v>253</v>
      </c>
      <c r="F269" s="4" t="s">
        <v>253</v>
      </c>
      <c r="G269" s="4" t="s">
        <v>253</v>
      </c>
      <c r="H269" s="4" t="s">
        <v>253</v>
      </c>
      <c r="I269" s="4" t="s">
        <v>253</v>
      </c>
      <c r="J269" s="4" t="s">
        <v>253</v>
      </c>
      <c r="K269" s="4" t="s">
        <v>253</v>
      </c>
    </row>
    <row r="270" spans="1:11" ht="15" hidden="1" outlineLevel="1">
      <c r="A270" s="4"/>
      <c r="B270" s="5" t="s">
        <v>421</v>
      </c>
      <c r="C270" s="4">
        <f>SUM(C271:C275)</f>
        <v>1625765</v>
      </c>
      <c r="D270" s="4">
        <f>SUM(D271:D273)</f>
        <v>0</v>
      </c>
      <c r="E270" s="4">
        <f aca="true" t="shared" si="11" ref="E270:E275">C270+D270</f>
        <v>1625765</v>
      </c>
      <c r="F270" s="4">
        <f>SUM(F271:F275)</f>
        <v>1387750</v>
      </c>
      <c r="G270" s="4">
        <f>SUM(G271:G273)</f>
        <v>0</v>
      </c>
      <c r="H270" s="4">
        <f aca="true" t="shared" si="12" ref="H270:H275">F270+G270</f>
        <v>1387750</v>
      </c>
      <c r="I270" s="63">
        <f>F270/C270*100</f>
        <v>85.3598152254477</v>
      </c>
      <c r="J270" s="4">
        <f aca="true" t="shared" si="13" ref="J270:J275">G270-D270</f>
        <v>0</v>
      </c>
      <c r="K270" s="63">
        <f>H270/E270*100</f>
        <v>85.3598152254477</v>
      </c>
    </row>
    <row r="271" spans="1:11" ht="25.5" hidden="1" outlineLevel="1">
      <c r="A271" s="4"/>
      <c r="B271" s="5" t="s">
        <v>510</v>
      </c>
      <c r="C271" s="4">
        <v>199680</v>
      </c>
      <c r="D271" s="4"/>
      <c r="E271" s="4">
        <f t="shared" si="11"/>
        <v>199680</v>
      </c>
      <c r="F271" s="4">
        <v>199071</v>
      </c>
      <c r="G271" s="4"/>
      <c r="H271" s="4">
        <f t="shared" si="12"/>
        <v>199071</v>
      </c>
      <c r="I271" s="63">
        <f>F271/C271*100</f>
        <v>99.69501201923077</v>
      </c>
      <c r="J271" s="4">
        <f t="shared" si="13"/>
        <v>0</v>
      </c>
      <c r="K271" s="63">
        <f>H271/E271*100</f>
        <v>99.69501201923077</v>
      </c>
    </row>
    <row r="272" spans="1:11" ht="25.5" hidden="1" outlineLevel="1">
      <c r="A272" s="4"/>
      <c r="B272" s="5" t="s">
        <v>511</v>
      </c>
      <c r="C272" s="4">
        <v>210077</v>
      </c>
      <c r="D272" s="4"/>
      <c r="E272" s="4">
        <f t="shared" si="11"/>
        <v>210077</v>
      </c>
      <c r="F272" s="4">
        <v>221800</v>
      </c>
      <c r="G272" s="4"/>
      <c r="H272" s="4">
        <f t="shared" si="12"/>
        <v>221800</v>
      </c>
      <c r="I272" s="63">
        <f>F272/C272*100</f>
        <v>105.5803348296101</v>
      </c>
      <c r="J272" s="4">
        <f t="shared" si="13"/>
        <v>0</v>
      </c>
      <c r="K272" s="63">
        <f>H272/E272*100</f>
        <v>105.5803348296101</v>
      </c>
    </row>
    <row r="273" spans="1:11" ht="15" hidden="1" outlineLevel="1">
      <c r="A273" s="4"/>
      <c r="B273" s="5" t="s">
        <v>512</v>
      </c>
      <c r="C273" s="4">
        <v>923350</v>
      </c>
      <c r="D273" s="4"/>
      <c r="E273" s="4">
        <f t="shared" si="11"/>
        <v>923350</v>
      </c>
      <c r="F273" s="4">
        <v>788479</v>
      </c>
      <c r="G273" s="4"/>
      <c r="H273" s="4">
        <f t="shared" si="12"/>
        <v>788479</v>
      </c>
      <c r="I273" s="63">
        <f>F273/C273*100</f>
        <v>85.39329614988898</v>
      </c>
      <c r="J273" s="4">
        <f t="shared" si="13"/>
        <v>0</v>
      </c>
      <c r="K273" s="63">
        <f>H273/E273*100</f>
        <v>85.39329614988898</v>
      </c>
    </row>
    <row r="274" spans="1:11" ht="51" hidden="1" outlineLevel="1">
      <c r="A274" s="4"/>
      <c r="B274" s="5" t="s">
        <v>597</v>
      </c>
      <c r="C274" s="4">
        <v>95000</v>
      </c>
      <c r="D274" s="4"/>
      <c r="E274" s="4">
        <f t="shared" si="11"/>
        <v>95000</v>
      </c>
      <c r="F274" s="4"/>
      <c r="G274" s="4"/>
      <c r="H274" s="4">
        <f t="shared" si="12"/>
        <v>0</v>
      </c>
      <c r="I274" s="119">
        <v>100</v>
      </c>
      <c r="J274" s="81">
        <f t="shared" si="13"/>
        <v>0</v>
      </c>
      <c r="K274" s="119">
        <f>I274</f>
        <v>100</v>
      </c>
    </row>
    <row r="275" spans="1:11" ht="25.5" hidden="1" outlineLevel="1">
      <c r="A275" s="4"/>
      <c r="B275" s="5" t="s">
        <v>598</v>
      </c>
      <c r="C275" s="4">
        <v>197658</v>
      </c>
      <c r="D275" s="4"/>
      <c r="E275" s="4">
        <f t="shared" si="11"/>
        <v>197658</v>
      </c>
      <c r="F275" s="4">
        <v>178400</v>
      </c>
      <c r="G275" s="4"/>
      <c r="H275" s="4">
        <f t="shared" si="12"/>
        <v>178400</v>
      </c>
      <c r="I275" s="119">
        <v>100</v>
      </c>
      <c r="J275" s="81">
        <f t="shared" si="13"/>
        <v>0</v>
      </c>
      <c r="K275" s="119">
        <f aca="true" t="shared" si="14" ref="K275:K293">I275</f>
        <v>100</v>
      </c>
    </row>
    <row r="276" spans="1:11" ht="15" collapsed="1">
      <c r="A276" s="4" t="s">
        <v>308</v>
      </c>
      <c r="B276" s="27" t="s">
        <v>287</v>
      </c>
      <c r="C276" s="4"/>
      <c r="D276" s="4" t="s">
        <v>253</v>
      </c>
      <c r="E276" s="4" t="s">
        <v>253</v>
      </c>
      <c r="F276" s="4" t="s">
        <v>253</v>
      </c>
      <c r="G276" s="4" t="s">
        <v>253</v>
      </c>
      <c r="H276" s="4" t="s">
        <v>253</v>
      </c>
      <c r="I276" s="63"/>
      <c r="J276" s="4" t="s">
        <v>253</v>
      </c>
      <c r="K276" s="63"/>
    </row>
    <row r="277" spans="1:11" ht="25.5">
      <c r="A277" s="4"/>
      <c r="B277" s="5" t="s">
        <v>513</v>
      </c>
      <c r="C277" s="4">
        <v>130</v>
      </c>
      <c r="D277" s="4"/>
      <c r="E277" s="4">
        <f>C277+D277</f>
        <v>130</v>
      </c>
      <c r="F277" s="4">
        <v>27</v>
      </c>
      <c r="G277" s="4"/>
      <c r="H277" s="4">
        <f>F277+G277</f>
        <v>27</v>
      </c>
      <c r="I277" s="63">
        <f aca="true" t="shared" si="15" ref="I277:I292">F277/C277*100</f>
        <v>20.76923076923077</v>
      </c>
      <c r="J277" s="4">
        <v>0</v>
      </c>
      <c r="K277" s="63">
        <f t="shared" si="14"/>
        <v>20.76923076923077</v>
      </c>
    </row>
    <row r="278" spans="1:11" ht="63.75">
      <c r="A278" s="4"/>
      <c r="B278" s="5" t="s">
        <v>365</v>
      </c>
      <c r="C278" s="4"/>
      <c r="D278" s="4"/>
      <c r="E278" s="4">
        <f>C278+D278</f>
        <v>0</v>
      </c>
      <c r="F278" s="4">
        <v>99</v>
      </c>
      <c r="G278" s="4"/>
      <c r="H278" s="4">
        <f>F278+G278</f>
        <v>99</v>
      </c>
      <c r="I278" s="63">
        <v>100</v>
      </c>
      <c r="J278" s="4"/>
      <c r="K278" s="63">
        <f>I278</f>
        <v>100</v>
      </c>
    </row>
    <row r="279" spans="1:11" ht="38.25">
      <c r="A279" s="4"/>
      <c r="B279" s="5" t="s">
        <v>514</v>
      </c>
      <c r="C279" s="4">
        <v>1585.6</v>
      </c>
      <c r="D279" s="4"/>
      <c r="E279" s="4">
        <f>C279+D279</f>
        <v>1585.6</v>
      </c>
      <c r="F279" s="4">
        <v>1790.5125</v>
      </c>
      <c r="G279" s="4"/>
      <c r="H279" s="4">
        <f>F279+G279</f>
        <v>1790.5125</v>
      </c>
      <c r="I279" s="63">
        <f t="shared" si="15"/>
        <v>112.92334132189707</v>
      </c>
      <c r="J279" s="4">
        <f>G279-D279</f>
        <v>0</v>
      </c>
      <c r="K279" s="63">
        <f t="shared" si="14"/>
        <v>112.92334132189707</v>
      </c>
    </row>
    <row r="280" spans="1:11" ht="14.25" customHeight="1">
      <c r="A280" s="4"/>
      <c r="B280" s="5" t="s">
        <v>515</v>
      </c>
      <c r="C280" s="4">
        <v>85.7</v>
      </c>
      <c r="D280" s="4"/>
      <c r="E280" s="4">
        <f>C280+D280</f>
        <v>85.7</v>
      </c>
      <c r="F280" s="4">
        <v>85.7</v>
      </c>
      <c r="G280" s="4"/>
      <c r="H280" s="4">
        <f>F280+G280</f>
        <v>85.7</v>
      </c>
      <c r="I280" s="63">
        <f t="shared" si="15"/>
        <v>100</v>
      </c>
      <c r="J280" s="4">
        <f>G280-D280</f>
        <v>0</v>
      </c>
      <c r="K280" s="63">
        <f t="shared" si="14"/>
        <v>100</v>
      </c>
    </row>
    <row r="281" spans="1:11" ht="38.25">
      <c r="A281" s="4"/>
      <c r="B281" s="5" t="s">
        <v>599</v>
      </c>
      <c r="C281" s="4">
        <v>79</v>
      </c>
      <c r="D281" s="4"/>
      <c r="E281" s="4">
        <f>C281+D281</f>
        <v>79</v>
      </c>
      <c r="F281" s="4">
        <v>70</v>
      </c>
      <c r="G281" s="4"/>
      <c r="H281" s="4">
        <f>F281+G281</f>
        <v>70</v>
      </c>
      <c r="I281" s="119">
        <f>F281/C281*100</f>
        <v>88.60759493670885</v>
      </c>
      <c r="J281" s="81">
        <f>G281-D281</f>
        <v>0</v>
      </c>
      <c r="K281" s="119">
        <f t="shared" si="14"/>
        <v>88.60759493670885</v>
      </c>
    </row>
    <row r="282" spans="1:11" ht="15">
      <c r="A282" s="4" t="s">
        <v>317</v>
      </c>
      <c r="B282" s="27" t="s">
        <v>288</v>
      </c>
      <c r="C282" s="4"/>
      <c r="D282" s="4" t="s">
        <v>253</v>
      </c>
      <c r="E282" s="4" t="s">
        <v>253</v>
      </c>
      <c r="F282" s="4" t="s">
        <v>253</v>
      </c>
      <c r="G282" s="4" t="s">
        <v>253</v>
      </c>
      <c r="H282" s="4" t="s">
        <v>253</v>
      </c>
      <c r="I282" s="63"/>
      <c r="J282" s="4" t="s">
        <v>253</v>
      </c>
      <c r="K282" s="63"/>
    </row>
    <row r="283" spans="1:11" ht="38.25">
      <c r="A283" s="4"/>
      <c r="B283" s="5" t="s">
        <v>527</v>
      </c>
      <c r="C283" s="4">
        <v>1536</v>
      </c>
      <c r="D283" s="4"/>
      <c r="E283" s="4">
        <f>C283+D283</f>
        <v>1536</v>
      </c>
      <c r="F283" s="4">
        <v>1873</v>
      </c>
      <c r="G283" s="4"/>
      <c r="H283" s="4">
        <f>F283+G283</f>
        <v>1873</v>
      </c>
      <c r="I283" s="63">
        <f t="shared" si="15"/>
        <v>121.94010416666667</v>
      </c>
      <c r="J283" s="4">
        <v>0</v>
      </c>
      <c r="K283" s="63">
        <f t="shared" si="14"/>
        <v>121.94010416666667</v>
      </c>
    </row>
    <row r="284" spans="1:11" ht="63.75">
      <c r="A284" s="4"/>
      <c r="B284" s="5" t="s">
        <v>366</v>
      </c>
      <c r="C284" s="4"/>
      <c r="D284" s="4"/>
      <c r="E284" s="4">
        <f>C284+D284</f>
        <v>0</v>
      </c>
      <c r="F284" s="4">
        <v>1500</v>
      </c>
      <c r="G284" s="4"/>
      <c r="H284" s="4">
        <f>F284+G284</f>
        <v>1500</v>
      </c>
      <c r="I284" s="63">
        <v>100</v>
      </c>
      <c r="J284" s="81"/>
      <c r="K284" s="63">
        <f>I284</f>
        <v>100</v>
      </c>
    </row>
    <row r="285" spans="1:11" ht="38.25">
      <c r="A285" s="4"/>
      <c r="B285" s="5" t="s">
        <v>528</v>
      </c>
      <c r="C285" s="4">
        <v>132.49</v>
      </c>
      <c r="D285" s="4"/>
      <c r="E285" s="4">
        <f>C285+D285</f>
        <v>132.49</v>
      </c>
      <c r="F285" s="4">
        <v>123.88</v>
      </c>
      <c r="G285" s="4"/>
      <c r="H285" s="4">
        <f>F285+G285</f>
        <v>123.88</v>
      </c>
      <c r="I285" s="63">
        <f t="shared" si="15"/>
        <v>93.50139633179862</v>
      </c>
      <c r="J285" s="4">
        <v>0</v>
      </c>
      <c r="K285" s="63">
        <f t="shared" si="14"/>
        <v>93.50139633179862</v>
      </c>
    </row>
    <row r="286" spans="1:11" ht="27" customHeight="1">
      <c r="A286" s="4"/>
      <c r="B286" s="5" t="s">
        <v>529</v>
      </c>
      <c r="C286" s="4">
        <v>10.77</v>
      </c>
      <c r="D286" s="4"/>
      <c r="E286" s="4">
        <f>C286+D286</f>
        <v>10.77</v>
      </c>
      <c r="F286" s="4">
        <v>9.2</v>
      </c>
      <c r="G286" s="4"/>
      <c r="H286" s="4">
        <f>F286+G286</f>
        <v>9.2</v>
      </c>
      <c r="I286" s="63">
        <f t="shared" si="15"/>
        <v>85.42246982358402</v>
      </c>
      <c r="J286" s="4">
        <v>0</v>
      </c>
      <c r="K286" s="63">
        <f t="shared" si="14"/>
        <v>85.42246982358402</v>
      </c>
    </row>
    <row r="287" spans="1:11" ht="38.25">
      <c r="A287" s="4"/>
      <c r="B287" s="5" t="s">
        <v>600</v>
      </c>
      <c r="C287" s="4">
        <v>2502</v>
      </c>
      <c r="D287" s="4"/>
      <c r="E287" s="4">
        <f>C287+D287</f>
        <v>2502</v>
      </c>
      <c r="F287" s="4">
        <v>2549</v>
      </c>
      <c r="G287" s="4"/>
      <c r="H287" s="4">
        <f>F287+G287</f>
        <v>2549</v>
      </c>
      <c r="I287" s="63">
        <f t="shared" si="15"/>
        <v>101.87849720223821</v>
      </c>
      <c r="J287" s="81">
        <v>0</v>
      </c>
      <c r="K287" s="119">
        <f t="shared" si="14"/>
        <v>101.87849720223821</v>
      </c>
    </row>
    <row r="288" spans="1:11" ht="15">
      <c r="A288" s="4" t="s">
        <v>405</v>
      </c>
      <c r="B288" s="30" t="s">
        <v>175</v>
      </c>
      <c r="C288" s="14"/>
      <c r="D288" s="4"/>
      <c r="E288" s="4"/>
      <c r="F288" s="28"/>
      <c r="G288" s="4"/>
      <c r="H288" s="4"/>
      <c r="I288" s="63"/>
      <c r="J288" s="4"/>
      <c r="K288" s="63"/>
    </row>
    <row r="289" spans="1:11" ht="38.25">
      <c r="A289" s="4"/>
      <c r="B289" s="31" t="s">
        <v>530</v>
      </c>
      <c r="C289" s="14">
        <v>100</v>
      </c>
      <c r="D289" s="4"/>
      <c r="E289" s="4">
        <f>C289+D289</f>
        <v>100</v>
      </c>
      <c r="F289" s="4">
        <v>100</v>
      </c>
      <c r="G289" s="4"/>
      <c r="H289" s="4">
        <f>F289+G289</f>
        <v>100</v>
      </c>
      <c r="I289" s="63">
        <f t="shared" si="15"/>
        <v>100</v>
      </c>
      <c r="J289" s="4">
        <v>0</v>
      </c>
      <c r="K289" s="63">
        <f t="shared" si="14"/>
        <v>100</v>
      </c>
    </row>
    <row r="290" spans="1:11" ht="76.5">
      <c r="A290" s="4"/>
      <c r="B290" s="31" t="s">
        <v>368</v>
      </c>
      <c r="C290" s="14"/>
      <c r="D290" s="4"/>
      <c r="E290" s="4">
        <f>C290+D290</f>
        <v>0</v>
      </c>
      <c r="F290" s="4">
        <v>100</v>
      </c>
      <c r="G290" s="4"/>
      <c r="H290" s="4">
        <f>F290+G290</f>
        <v>100</v>
      </c>
      <c r="I290" s="63">
        <v>0</v>
      </c>
      <c r="J290" s="4">
        <v>0</v>
      </c>
      <c r="K290" s="63">
        <f>I290</f>
        <v>0</v>
      </c>
    </row>
    <row r="291" spans="1:11" ht="38.25">
      <c r="A291" s="4"/>
      <c r="B291" s="31" t="s">
        <v>531</v>
      </c>
      <c r="C291" s="14">
        <v>83</v>
      </c>
      <c r="D291" s="4"/>
      <c r="E291" s="4">
        <f>C291+D291</f>
        <v>83</v>
      </c>
      <c r="F291" s="4">
        <v>105</v>
      </c>
      <c r="G291" s="4"/>
      <c r="H291" s="4">
        <f>F291+G291</f>
        <v>105</v>
      </c>
      <c r="I291" s="63">
        <f t="shared" si="15"/>
        <v>126.50602409638554</v>
      </c>
      <c r="J291" s="4">
        <v>0</v>
      </c>
      <c r="K291" s="63">
        <f t="shared" si="14"/>
        <v>126.50602409638554</v>
      </c>
    </row>
    <row r="292" spans="1:11" ht="51" customHeight="1">
      <c r="A292" s="4"/>
      <c r="B292" s="31" t="s">
        <v>532</v>
      </c>
      <c r="C292" s="14">
        <v>100</v>
      </c>
      <c r="D292" s="4"/>
      <c r="E292" s="4">
        <f>C292+D292</f>
        <v>100</v>
      </c>
      <c r="F292" s="4">
        <v>100</v>
      </c>
      <c r="G292" s="4"/>
      <c r="H292" s="4">
        <f>F292+G292</f>
        <v>100</v>
      </c>
      <c r="I292" s="63">
        <f t="shared" si="15"/>
        <v>100</v>
      </c>
      <c r="J292" s="4">
        <v>0</v>
      </c>
      <c r="K292" s="63">
        <f t="shared" si="14"/>
        <v>100</v>
      </c>
    </row>
    <row r="293" spans="1:11" ht="38.25">
      <c r="A293" s="4"/>
      <c r="B293" s="31" t="s">
        <v>601</v>
      </c>
      <c r="C293" s="130">
        <v>100</v>
      </c>
      <c r="D293" s="4"/>
      <c r="E293" s="4">
        <f>C293+D293</f>
        <v>100</v>
      </c>
      <c r="F293" s="4">
        <v>100</v>
      </c>
      <c r="G293" s="4"/>
      <c r="H293" s="4">
        <f>F293+G293</f>
        <v>100</v>
      </c>
      <c r="I293" s="119">
        <v>100</v>
      </c>
      <c r="J293" s="81">
        <v>0</v>
      </c>
      <c r="K293" s="119">
        <f t="shared" si="14"/>
        <v>100</v>
      </c>
    </row>
    <row r="294" spans="1:11" ht="31.5" customHeight="1">
      <c r="A294" s="211" t="s">
        <v>645</v>
      </c>
      <c r="B294" s="212"/>
      <c r="C294" s="212"/>
      <c r="D294" s="212"/>
      <c r="E294" s="212"/>
      <c r="F294" s="212"/>
      <c r="G294" s="212"/>
      <c r="H294" s="212"/>
      <c r="I294" s="212"/>
      <c r="J294" s="212"/>
      <c r="K294" s="213"/>
    </row>
    <row r="295" spans="1:11" ht="69.75" customHeight="1">
      <c r="A295" s="56" t="s">
        <v>253</v>
      </c>
      <c r="B295" s="77" t="str">
        <f>A101</f>
        <v>Збереження та утримання на належному рівні зеленої зони населеного пункту та поліпшення його екологічних умов</v>
      </c>
      <c r="C295" s="56">
        <v>1630023</v>
      </c>
      <c r="D295" s="56" t="s">
        <v>253</v>
      </c>
      <c r="E295" s="56">
        <f>C295</f>
        <v>1630023</v>
      </c>
      <c r="F295" s="56">
        <v>2169146</v>
      </c>
      <c r="G295" s="56">
        <v>18400</v>
      </c>
      <c r="H295" s="56">
        <f>F295</f>
        <v>2169146</v>
      </c>
      <c r="I295" s="63">
        <f>F295/C295*100</f>
        <v>133.0745639785451</v>
      </c>
      <c r="J295" s="63">
        <v>100</v>
      </c>
      <c r="K295" s="63">
        <f>H295/E295*100</f>
        <v>133.0745639785451</v>
      </c>
    </row>
    <row r="296" spans="1:11" ht="39.75" customHeight="1">
      <c r="A296" s="222" t="s">
        <v>646</v>
      </c>
      <c r="B296" s="223"/>
      <c r="C296" s="223"/>
      <c r="D296" s="223"/>
      <c r="E296" s="223"/>
      <c r="F296" s="223"/>
      <c r="G296" s="223"/>
      <c r="H296" s="223"/>
      <c r="I296" s="223"/>
      <c r="J296" s="223"/>
      <c r="K296" s="224"/>
    </row>
    <row r="297" spans="1:11" ht="15">
      <c r="A297" s="32" t="s">
        <v>308</v>
      </c>
      <c r="B297" s="27" t="s">
        <v>285</v>
      </c>
      <c r="C297" s="34"/>
      <c r="D297" s="34"/>
      <c r="E297" s="34"/>
      <c r="F297" s="34"/>
      <c r="G297" s="34"/>
      <c r="H297" s="34"/>
      <c r="I297" s="34"/>
      <c r="J297" s="34"/>
      <c r="K297" s="33"/>
    </row>
    <row r="298" spans="1:11" ht="25.5" hidden="1" outlineLevel="1">
      <c r="A298" s="47"/>
      <c r="B298" s="5" t="s">
        <v>22</v>
      </c>
      <c r="C298" s="4">
        <v>1630023</v>
      </c>
      <c r="D298" s="56"/>
      <c r="E298" s="4">
        <f>C298+D298</f>
        <v>1630023</v>
      </c>
      <c r="F298" s="4">
        <v>1949148</v>
      </c>
      <c r="G298" s="56"/>
      <c r="H298" s="4">
        <f>F298+G298</f>
        <v>1949148</v>
      </c>
      <c r="I298" s="49">
        <f>F298/C298*100</f>
        <v>119.57794460568962</v>
      </c>
      <c r="J298" s="49">
        <f>G298-D298</f>
        <v>0</v>
      </c>
      <c r="K298" s="49">
        <f>I298+J298</f>
        <v>119.57794460568962</v>
      </c>
    </row>
    <row r="299" spans="1:11" ht="38.25" hidden="1" outlineLevel="1">
      <c r="A299" s="47"/>
      <c r="B299" s="5" t="s">
        <v>23</v>
      </c>
      <c r="C299" s="4"/>
      <c r="D299" s="56"/>
      <c r="E299" s="4">
        <f>C299+D299</f>
        <v>0</v>
      </c>
      <c r="F299" s="4">
        <v>219998</v>
      </c>
      <c r="G299" s="56"/>
      <c r="H299" s="4">
        <f>F299+G299</f>
        <v>219998</v>
      </c>
      <c r="I299" s="49">
        <v>100</v>
      </c>
      <c r="J299" s="49">
        <f>G299-D299</f>
        <v>0</v>
      </c>
      <c r="K299" s="49">
        <f>I299+J299</f>
        <v>100</v>
      </c>
    </row>
    <row r="300" spans="1:11" ht="15" hidden="1" outlineLevel="1">
      <c r="A300" s="47"/>
      <c r="B300" s="5" t="s">
        <v>24</v>
      </c>
      <c r="C300" s="4"/>
      <c r="D300" s="56"/>
      <c r="E300" s="4">
        <f>C300+D300</f>
        <v>0</v>
      </c>
      <c r="F300" s="4"/>
      <c r="G300" s="56">
        <v>18400</v>
      </c>
      <c r="H300" s="4">
        <f>F300+G300</f>
        <v>18400</v>
      </c>
      <c r="I300" s="49">
        <v>0</v>
      </c>
      <c r="J300" s="49">
        <v>100</v>
      </c>
      <c r="K300" s="49">
        <f>I300+J300</f>
        <v>100</v>
      </c>
    </row>
    <row r="301" spans="1:11" ht="38.25" collapsed="1">
      <c r="A301" s="47"/>
      <c r="B301" s="5" t="s">
        <v>534</v>
      </c>
      <c r="C301" s="4">
        <v>60.7</v>
      </c>
      <c r="D301" s="56"/>
      <c r="E301" s="4">
        <f>C301+D301</f>
        <v>60.7</v>
      </c>
      <c r="F301" s="4">
        <v>60.9</v>
      </c>
      <c r="G301" s="56"/>
      <c r="H301" s="4">
        <f>F301+G301</f>
        <v>60.9</v>
      </c>
      <c r="I301" s="53">
        <f>F301/C301*100</f>
        <v>100.32948929159802</v>
      </c>
      <c r="J301" s="53">
        <f>G301-D301</f>
        <v>0</v>
      </c>
      <c r="K301" s="53">
        <f>I301+J301</f>
        <v>100.32948929159802</v>
      </c>
    </row>
    <row r="302" spans="1:11" ht="25.5">
      <c r="A302" s="47"/>
      <c r="B302" s="5" t="s">
        <v>2</v>
      </c>
      <c r="C302" s="4"/>
      <c r="D302" s="56"/>
      <c r="E302" s="4">
        <f>C302+D302</f>
        <v>0</v>
      </c>
      <c r="F302" s="4"/>
      <c r="G302" s="56">
        <v>2</v>
      </c>
      <c r="H302" s="4">
        <f>F302+G302</f>
        <v>2</v>
      </c>
      <c r="I302" s="4">
        <v>0</v>
      </c>
      <c r="J302" s="4">
        <v>100</v>
      </c>
      <c r="K302" s="4">
        <f>I302+J302</f>
        <v>100</v>
      </c>
    </row>
    <row r="303" spans="1:11" ht="15">
      <c r="A303" s="47" t="s">
        <v>317</v>
      </c>
      <c r="B303" s="27" t="s">
        <v>287</v>
      </c>
      <c r="C303" s="4"/>
      <c r="D303" s="4"/>
      <c r="E303" s="4"/>
      <c r="F303" s="4"/>
      <c r="G303" s="4"/>
      <c r="H303" s="4"/>
      <c r="I303" s="4"/>
      <c r="J303" s="4"/>
      <c r="K303" s="15"/>
    </row>
    <row r="304" spans="1:11" ht="38.25">
      <c r="A304" s="47"/>
      <c r="B304" s="5" t="s">
        <v>535</v>
      </c>
      <c r="C304" s="4">
        <v>60.7</v>
      </c>
      <c r="D304" s="4"/>
      <c r="E304" s="4">
        <f>C304+D304</f>
        <v>60.7</v>
      </c>
      <c r="F304" s="4">
        <v>60.9</v>
      </c>
      <c r="G304" s="4"/>
      <c r="H304" s="4">
        <f>F304+G304</f>
        <v>60.9</v>
      </c>
      <c r="I304" s="53">
        <f>F304/C304*100</f>
        <v>100.32948929159802</v>
      </c>
      <c r="J304" s="53">
        <v>0</v>
      </c>
      <c r="K304" s="53">
        <f>I304+J304</f>
        <v>100.32948929159802</v>
      </c>
    </row>
    <row r="305" spans="1:11" ht="15">
      <c r="A305" s="47" t="s">
        <v>405</v>
      </c>
      <c r="B305" s="27" t="s">
        <v>288</v>
      </c>
      <c r="C305" s="4"/>
      <c r="D305" s="4"/>
      <c r="E305" s="4"/>
      <c r="F305" s="4"/>
      <c r="G305" s="4"/>
      <c r="H305" s="4"/>
      <c r="I305" s="4"/>
      <c r="J305" s="4"/>
      <c r="K305" s="15"/>
    </row>
    <row r="306" spans="1:11" ht="38.25">
      <c r="A306" s="47"/>
      <c r="B306" s="5" t="s">
        <v>536</v>
      </c>
      <c r="C306" s="4">
        <v>0.9</v>
      </c>
      <c r="D306" s="4"/>
      <c r="E306" s="4">
        <f aca="true" t="shared" si="16" ref="E306:E313">C306+D306</f>
        <v>0.9</v>
      </c>
      <c r="F306" s="4">
        <v>2.25</v>
      </c>
      <c r="G306" s="4"/>
      <c r="H306" s="4">
        <f aca="true" t="shared" si="17" ref="H306:H313">F306+G306</f>
        <v>2.25</v>
      </c>
      <c r="I306" s="49">
        <f>F306/C306*100</f>
        <v>250</v>
      </c>
      <c r="J306" s="49">
        <v>0</v>
      </c>
      <c r="K306" s="49">
        <f aca="true" t="shared" si="18" ref="K306:K313">I306+J306</f>
        <v>250</v>
      </c>
    </row>
    <row r="307" spans="1:11" ht="25.5">
      <c r="A307" s="47"/>
      <c r="B307" s="5" t="s">
        <v>537</v>
      </c>
      <c r="C307" s="4">
        <v>2210.32</v>
      </c>
      <c r="D307" s="4"/>
      <c r="E307" s="4">
        <f t="shared" si="16"/>
        <v>2210.32</v>
      </c>
      <c r="F307" s="4">
        <v>1939.66</v>
      </c>
      <c r="G307" s="4"/>
      <c r="H307" s="4">
        <f t="shared" si="17"/>
        <v>1939.66</v>
      </c>
      <c r="I307" s="49">
        <f>F307/C307*100</f>
        <v>87.75471424952043</v>
      </c>
      <c r="J307" s="49">
        <v>0</v>
      </c>
      <c r="K307" s="49">
        <f t="shared" si="18"/>
        <v>87.75471424952043</v>
      </c>
    </row>
    <row r="308" spans="1:11" ht="25.5">
      <c r="A308" s="47"/>
      <c r="B308" s="5" t="s">
        <v>602</v>
      </c>
      <c r="C308" s="4">
        <v>1651.74</v>
      </c>
      <c r="D308" s="56"/>
      <c r="E308" s="4">
        <f t="shared" si="16"/>
        <v>1651.74</v>
      </c>
      <c r="F308" s="4">
        <v>93.07</v>
      </c>
      <c r="G308" s="56"/>
      <c r="H308" s="4">
        <f t="shared" si="17"/>
        <v>93.07</v>
      </c>
      <c r="I308" s="49">
        <f>F308/C308*100</f>
        <v>5.634664051242931</v>
      </c>
      <c r="J308" s="49">
        <f>G308-D308</f>
        <v>0</v>
      </c>
      <c r="K308" s="49">
        <f t="shared" si="18"/>
        <v>5.634664051242931</v>
      </c>
    </row>
    <row r="309" spans="1:11" ht="25.5">
      <c r="A309" s="47"/>
      <c r="B309" s="5" t="s">
        <v>538</v>
      </c>
      <c r="C309" s="4">
        <v>15.88</v>
      </c>
      <c r="D309" s="4"/>
      <c r="E309" s="4">
        <f t="shared" si="16"/>
        <v>15.88</v>
      </c>
      <c r="F309" s="4">
        <v>67.17</v>
      </c>
      <c r="G309" s="4"/>
      <c r="H309" s="4">
        <f t="shared" si="17"/>
        <v>67.17</v>
      </c>
      <c r="I309" s="49">
        <f>F309/C309*100</f>
        <v>422.98488664987406</v>
      </c>
      <c r="J309" s="49">
        <f>G309-D309</f>
        <v>0</v>
      </c>
      <c r="K309" s="49">
        <f t="shared" si="18"/>
        <v>422.98488664987406</v>
      </c>
    </row>
    <row r="310" spans="1:11" ht="38.25">
      <c r="A310" s="47"/>
      <c r="B310" s="5" t="s">
        <v>607</v>
      </c>
      <c r="C310" s="4"/>
      <c r="D310" s="4"/>
      <c r="E310" s="4">
        <f t="shared" si="16"/>
        <v>0</v>
      </c>
      <c r="F310" s="4"/>
      <c r="G310" s="4"/>
      <c r="H310" s="4">
        <f t="shared" si="17"/>
        <v>0</v>
      </c>
      <c r="I310" s="49">
        <v>100</v>
      </c>
      <c r="J310" s="49"/>
      <c r="K310" s="49">
        <f t="shared" si="18"/>
        <v>100</v>
      </c>
    </row>
    <row r="311" spans="1:11" ht="38.25">
      <c r="A311" s="47"/>
      <c r="B311" s="5" t="s">
        <v>539</v>
      </c>
      <c r="C311" s="4">
        <v>45.49</v>
      </c>
      <c r="D311" s="4"/>
      <c r="E311" s="4">
        <f t="shared" si="16"/>
        <v>45.49</v>
      </c>
      <c r="F311" s="4">
        <v>75.53</v>
      </c>
      <c r="G311" s="4"/>
      <c r="H311" s="4">
        <f t="shared" si="17"/>
        <v>75.53</v>
      </c>
      <c r="I311" s="49">
        <f>F311/C311*100</f>
        <v>166.03649153660146</v>
      </c>
      <c r="J311" s="49">
        <f>G311-D311</f>
        <v>0</v>
      </c>
      <c r="K311" s="49">
        <f t="shared" si="18"/>
        <v>166.03649153660146</v>
      </c>
    </row>
    <row r="312" spans="1:11" ht="25.5">
      <c r="A312" s="47"/>
      <c r="B312" s="5" t="s">
        <v>608</v>
      </c>
      <c r="C312" s="4"/>
      <c r="D312" s="4"/>
      <c r="E312" s="4">
        <f t="shared" si="16"/>
        <v>0</v>
      </c>
      <c r="F312" s="4">
        <v>2041.78</v>
      </c>
      <c r="G312" s="4"/>
      <c r="H312" s="4">
        <f t="shared" si="17"/>
        <v>2041.78</v>
      </c>
      <c r="I312" s="49">
        <v>100</v>
      </c>
      <c r="J312" s="91"/>
      <c r="K312" s="49">
        <f t="shared" si="18"/>
        <v>100</v>
      </c>
    </row>
    <row r="313" spans="1:11" ht="39.75" customHeight="1">
      <c r="A313" s="47"/>
      <c r="B313" s="5" t="s">
        <v>540</v>
      </c>
      <c r="C313" s="4">
        <v>209.98</v>
      </c>
      <c r="D313" s="4"/>
      <c r="E313" s="4">
        <f t="shared" si="16"/>
        <v>209.98</v>
      </c>
      <c r="F313" s="4">
        <v>18.54</v>
      </c>
      <c r="G313" s="4"/>
      <c r="H313" s="4">
        <f t="shared" si="17"/>
        <v>18.54</v>
      </c>
      <c r="I313" s="49">
        <f>F313/C313*100</f>
        <v>8.829412324983332</v>
      </c>
      <c r="J313" s="49">
        <v>0</v>
      </c>
      <c r="K313" s="49">
        <f t="shared" si="18"/>
        <v>8.829412324983332</v>
      </c>
    </row>
    <row r="314" spans="1:11" ht="39.75" customHeight="1">
      <c r="A314" s="47"/>
      <c r="B314" s="5" t="s">
        <v>5</v>
      </c>
      <c r="C314" s="4"/>
      <c r="D314" s="4"/>
      <c r="E314" s="4">
        <f>C314+D314</f>
        <v>0</v>
      </c>
      <c r="F314" s="4"/>
      <c r="G314" s="4">
        <v>9200</v>
      </c>
      <c r="H314" s="4">
        <f>F314+G314</f>
        <v>9200</v>
      </c>
      <c r="I314" s="49"/>
      <c r="J314" s="49">
        <v>100</v>
      </c>
      <c r="K314" s="49">
        <f>I314+J314</f>
        <v>100</v>
      </c>
    </row>
    <row r="315" spans="1:11" ht="15">
      <c r="A315" s="47" t="s">
        <v>174</v>
      </c>
      <c r="B315" s="30" t="s">
        <v>175</v>
      </c>
      <c r="C315" s="4"/>
      <c r="D315" s="4"/>
      <c r="E315" s="4"/>
      <c r="F315" s="4"/>
      <c r="G315" s="4"/>
      <c r="H315" s="4"/>
      <c r="I315" s="4"/>
      <c r="J315" s="4"/>
      <c r="K315" s="15"/>
    </row>
    <row r="316" spans="1:11" ht="51">
      <c r="A316" s="47"/>
      <c r="B316" s="31" t="s">
        <v>541</v>
      </c>
      <c r="C316" s="4">
        <v>100</v>
      </c>
      <c r="D316" s="4"/>
      <c r="E316" s="4">
        <f>C316+D316</f>
        <v>100</v>
      </c>
      <c r="F316" s="4">
        <v>100</v>
      </c>
      <c r="G316" s="4"/>
      <c r="H316" s="4">
        <f>F316+G316</f>
        <v>100</v>
      </c>
      <c r="I316" s="4">
        <f>F316/C316*100</f>
        <v>100</v>
      </c>
      <c r="J316" s="4">
        <v>0</v>
      </c>
      <c r="K316" s="4">
        <f>I316+J316</f>
        <v>100</v>
      </c>
    </row>
    <row r="317" spans="1:11" ht="63.75">
      <c r="A317" s="47"/>
      <c r="B317" s="5" t="s">
        <v>542</v>
      </c>
      <c r="C317" s="4">
        <v>100</v>
      </c>
      <c r="D317" s="4"/>
      <c r="E317" s="4">
        <f>C317+D317</f>
        <v>100</v>
      </c>
      <c r="F317" s="4">
        <v>100</v>
      </c>
      <c r="G317" s="4"/>
      <c r="H317" s="4">
        <f>F317+G317</f>
        <v>100</v>
      </c>
      <c r="I317" s="4">
        <f>F317/C317*100</f>
        <v>100</v>
      </c>
      <c r="J317" s="4">
        <v>0</v>
      </c>
      <c r="K317" s="4">
        <f>I317+J317</f>
        <v>100</v>
      </c>
    </row>
    <row r="318" spans="1:11" ht="38.25">
      <c r="A318" s="47"/>
      <c r="B318" s="5" t="s">
        <v>7</v>
      </c>
      <c r="C318" s="4"/>
      <c r="D318" s="4"/>
      <c r="E318" s="4">
        <f>C318+D318</f>
        <v>0</v>
      </c>
      <c r="F318" s="4"/>
      <c r="G318" s="4">
        <v>100</v>
      </c>
      <c r="H318" s="4">
        <f>F318+G318</f>
        <v>100</v>
      </c>
      <c r="I318" s="4">
        <v>0</v>
      </c>
      <c r="J318" s="4">
        <v>100</v>
      </c>
      <c r="K318" s="4">
        <f>I318+J318</f>
        <v>100</v>
      </c>
    </row>
    <row r="319" spans="1:11" ht="34.5" customHeight="1">
      <c r="A319" s="211" t="s">
        <v>647</v>
      </c>
      <c r="B319" s="212"/>
      <c r="C319" s="212"/>
      <c r="D319" s="212"/>
      <c r="E319" s="212"/>
      <c r="F319" s="212"/>
      <c r="G319" s="212"/>
      <c r="H319" s="212"/>
      <c r="I319" s="212"/>
      <c r="J319" s="212"/>
      <c r="K319" s="213"/>
    </row>
    <row r="320" spans="1:11" ht="51">
      <c r="A320" s="56" t="s">
        <v>253</v>
      </c>
      <c r="B320" s="77" t="str">
        <f>A128</f>
        <v>Утримання в належному стані земель водного фонду (пляжів, зон відпочинку тощо)</v>
      </c>
      <c r="C320" s="56">
        <v>119976</v>
      </c>
      <c r="D320" s="56" t="s">
        <v>253</v>
      </c>
      <c r="E320" s="56">
        <f>C320</f>
        <v>119976</v>
      </c>
      <c r="F320" s="56">
        <v>114815</v>
      </c>
      <c r="G320" s="56" t="s">
        <v>253</v>
      </c>
      <c r="H320" s="56">
        <f>F320</f>
        <v>114815</v>
      </c>
      <c r="I320" s="63">
        <f>F320/C320*100</f>
        <v>95.69830632793224</v>
      </c>
      <c r="J320" s="63" t="s">
        <v>253</v>
      </c>
      <c r="K320" s="63">
        <f>I320</f>
        <v>95.69830632793224</v>
      </c>
    </row>
    <row r="321" spans="1:11" ht="28.5" customHeight="1">
      <c r="A321" s="222" t="s">
        <v>480</v>
      </c>
      <c r="B321" s="223"/>
      <c r="C321" s="223"/>
      <c r="D321" s="223"/>
      <c r="E321" s="223"/>
      <c r="F321" s="223"/>
      <c r="G321" s="223"/>
      <c r="H321" s="223"/>
      <c r="I321" s="223"/>
      <c r="J321" s="223"/>
      <c r="K321" s="224"/>
    </row>
    <row r="322" spans="1:11" ht="15">
      <c r="A322" s="32" t="s">
        <v>308</v>
      </c>
      <c r="B322" s="131" t="s">
        <v>285</v>
      </c>
      <c r="C322" s="132"/>
      <c r="D322" s="133"/>
      <c r="E322" s="38"/>
      <c r="F322" s="34"/>
      <c r="G322" s="34"/>
      <c r="H322" s="38"/>
      <c r="I322" s="4"/>
      <c r="J322" s="4"/>
      <c r="K322" s="15"/>
    </row>
    <row r="323" spans="1:11" ht="89.25" hidden="1" outlineLevel="1">
      <c r="A323" s="32"/>
      <c r="B323" s="136" t="s">
        <v>543</v>
      </c>
      <c r="C323" s="137">
        <v>119976</v>
      </c>
      <c r="D323" s="137"/>
      <c r="E323" s="15">
        <f>C323+D323</f>
        <v>119976</v>
      </c>
      <c r="F323" s="14">
        <v>114815</v>
      </c>
      <c r="G323" s="4"/>
      <c r="H323" s="15">
        <f>F323+G323</f>
        <v>114815</v>
      </c>
      <c r="I323" s="49">
        <f>F323/C323*100</f>
        <v>95.69830632793224</v>
      </c>
      <c r="J323" s="49">
        <v>0</v>
      </c>
      <c r="K323" s="49">
        <f>I323+J323</f>
        <v>95.69830632793224</v>
      </c>
    </row>
    <row r="324" spans="1:11" ht="38.25" collapsed="1">
      <c r="A324" s="32"/>
      <c r="B324" s="136" t="s">
        <v>544</v>
      </c>
      <c r="C324" s="137">
        <v>1.7</v>
      </c>
      <c r="D324" s="137"/>
      <c r="E324" s="15">
        <f>C324+D324</f>
        <v>1.7</v>
      </c>
      <c r="F324" s="14">
        <v>1.7</v>
      </c>
      <c r="G324" s="4"/>
      <c r="H324" s="15">
        <f>F324+G324</f>
        <v>1.7</v>
      </c>
      <c r="I324" s="4">
        <f>F324/C324*100</f>
        <v>100</v>
      </c>
      <c r="J324" s="4">
        <v>0</v>
      </c>
      <c r="K324" s="4">
        <f>I324+J324</f>
        <v>100</v>
      </c>
    </row>
    <row r="325" spans="1:11" ht="15">
      <c r="A325" s="32" t="s">
        <v>317</v>
      </c>
      <c r="B325" s="134" t="s">
        <v>287</v>
      </c>
      <c r="C325" s="135"/>
      <c r="D325" s="135"/>
      <c r="E325" s="38"/>
      <c r="F325" s="34"/>
      <c r="G325" s="38"/>
      <c r="H325" s="34"/>
      <c r="I325" s="14"/>
      <c r="J325" s="4"/>
      <c r="K325" s="15"/>
    </row>
    <row r="326" spans="1:11" ht="51">
      <c r="A326" s="32"/>
      <c r="B326" s="5" t="s">
        <v>547</v>
      </c>
      <c r="C326" s="4">
        <v>1</v>
      </c>
      <c r="D326" s="4"/>
      <c r="E326" s="4">
        <f>C326+D326</f>
        <v>1</v>
      </c>
      <c r="F326" s="4">
        <v>1</v>
      </c>
      <c r="G326" s="14"/>
      <c r="H326" s="4">
        <f>F326+G326</f>
        <v>1</v>
      </c>
      <c r="I326" s="4">
        <f>F326/C326*100</f>
        <v>100</v>
      </c>
      <c r="J326" s="4">
        <v>0</v>
      </c>
      <c r="K326" s="4">
        <f>I326+J326</f>
        <v>100</v>
      </c>
    </row>
    <row r="327" spans="1:11" ht="38.25">
      <c r="A327" s="32"/>
      <c r="B327" s="44" t="s">
        <v>548</v>
      </c>
      <c r="C327" s="4">
        <v>1.7</v>
      </c>
      <c r="D327" s="14"/>
      <c r="E327" s="4">
        <f>C327+D327</f>
        <v>1.7</v>
      </c>
      <c r="F327" s="4">
        <v>1.7</v>
      </c>
      <c r="G327" s="14"/>
      <c r="H327" s="4">
        <f>F327+G327</f>
        <v>1.7</v>
      </c>
      <c r="I327" s="49">
        <f>F327/C327*100</f>
        <v>100</v>
      </c>
      <c r="J327" s="49">
        <v>0</v>
      </c>
      <c r="K327" s="49">
        <f>I327+J327</f>
        <v>100</v>
      </c>
    </row>
    <row r="328" spans="1:11" ht="15">
      <c r="A328" s="32" t="s">
        <v>405</v>
      </c>
      <c r="B328" s="27" t="s">
        <v>288</v>
      </c>
      <c r="C328" s="34"/>
      <c r="D328" s="34"/>
      <c r="E328" s="38"/>
      <c r="F328" s="34"/>
      <c r="G328" s="38"/>
      <c r="H328" s="133"/>
      <c r="I328" s="54"/>
      <c r="J328" s="141"/>
      <c r="K328" s="142"/>
    </row>
    <row r="329" spans="1:11" ht="51">
      <c r="A329" s="32"/>
      <c r="B329" s="5" t="s">
        <v>545</v>
      </c>
      <c r="C329" s="4">
        <v>119976</v>
      </c>
      <c r="D329" s="4"/>
      <c r="E329" s="4">
        <f>C329+D329</f>
        <v>119976</v>
      </c>
      <c r="F329" s="4">
        <v>114815</v>
      </c>
      <c r="G329" s="14"/>
      <c r="H329" s="137">
        <f>F329+G329</f>
        <v>114815</v>
      </c>
      <c r="I329" s="145">
        <f>F329/C329*100</f>
        <v>95.69830632793224</v>
      </c>
      <c r="J329" s="145">
        <v>0</v>
      </c>
      <c r="K329" s="145">
        <f>I329+J329</f>
        <v>95.69830632793224</v>
      </c>
    </row>
    <row r="330" spans="1:11" ht="38.25">
      <c r="A330" s="32"/>
      <c r="B330" s="44" t="s">
        <v>546</v>
      </c>
      <c r="C330" s="4">
        <v>70574.3</v>
      </c>
      <c r="D330" s="14"/>
      <c r="E330" s="4">
        <f>C330+D330</f>
        <v>70574.3</v>
      </c>
      <c r="F330" s="4">
        <v>67538.2</v>
      </c>
      <c r="G330" s="14"/>
      <c r="H330" s="137">
        <f>F330+G330</f>
        <v>67538.2</v>
      </c>
      <c r="I330" s="145">
        <f>F330/C330*100</f>
        <v>95.69800904861967</v>
      </c>
      <c r="J330" s="145">
        <v>0</v>
      </c>
      <c r="K330" s="145">
        <f>I330+J330</f>
        <v>95.69800904861967</v>
      </c>
    </row>
    <row r="331" spans="1:11" ht="15">
      <c r="A331" s="32" t="s">
        <v>174</v>
      </c>
      <c r="B331" s="138" t="s">
        <v>175</v>
      </c>
      <c r="C331" s="133"/>
      <c r="D331" s="133"/>
      <c r="E331" s="38"/>
      <c r="F331" s="34"/>
      <c r="G331" s="38"/>
      <c r="H331" s="140"/>
      <c r="I331" s="137"/>
      <c r="J331" s="137"/>
      <c r="K331" s="137"/>
    </row>
    <row r="332" spans="1:11" ht="63.75">
      <c r="A332" s="32"/>
      <c r="B332" s="139" t="s">
        <v>549</v>
      </c>
      <c r="C332" s="140">
        <v>100</v>
      </c>
      <c r="D332" s="140"/>
      <c r="E332" s="33">
        <f>C332+D332</f>
        <v>100</v>
      </c>
      <c r="F332" s="38">
        <v>100</v>
      </c>
      <c r="G332" s="32"/>
      <c r="H332" s="140">
        <f>F332+G332</f>
        <v>100</v>
      </c>
      <c r="I332" s="145">
        <f>F332/C332*100</f>
        <v>100</v>
      </c>
      <c r="J332" s="137">
        <v>0</v>
      </c>
      <c r="K332" s="140">
        <f>I332+J332</f>
        <v>100</v>
      </c>
    </row>
    <row r="333" spans="1:11" ht="89.25">
      <c r="A333" s="32"/>
      <c r="B333" s="139" t="s">
        <v>550</v>
      </c>
      <c r="C333" s="140">
        <v>100</v>
      </c>
      <c r="D333" s="140"/>
      <c r="E333" s="33">
        <f>C333+D333</f>
        <v>100</v>
      </c>
      <c r="F333" s="38">
        <v>100</v>
      </c>
      <c r="G333" s="34"/>
      <c r="H333" s="135">
        <f>F333+G333</f>
        <v>100</v>
      </c>
      <c r="I333" s="143">
        <f>F333/C333*100</f>
        <v>100</v>
      </c>
      <c r="J333" s="144">
        <v>0</v>
      </c>
      <c r="K333" s="135">
        <f>I333+J333</f>
        <v>100</v>
      </c>
    </row>
    <row r="334" spans="1:11" ht="25.5">
      <c r="A334" s="32"/>
      <c r="B334" s="139" t="s">
        <v>8</v>
      </c>
      <c r="C334" s="140">
        <v>1</v>
      </c>
      <c r="D334" s="140"/>
      <c r="E334" s="33">
        <f>C334+D334</f>
        <v>1</v>
      </c>
      <c r="F334" s="38">
        <v>1</v>
      </c>
      <c r="G334" s="34"/>
      <c r="H334" s="135">
        <f>F334+G334</f>
        <v>1</v>
      </c>
      <c r="I334" s="143">
        <f>F334/C334*100</f>
        <v>100</v>
      </c>
      <c r="J334" s="144">
        <v>0</v>
      </c>
      <c r="K334" s="135">
        <f>I334+J334</f>
        <v>100</v>
      </c>
    </row>
    <row r="335" spans="1:11" ht="32.25" customHeight="1">
      <c r="A335" s="211" t="s">
        <v>648</v>
      </c>
      <c r="B335" s="206"/>
      <c r="C335" s="206"/>
      <c r="D335" s="206"/>
      <c r="E335" s="212"/>
      <c r="F335" s="212"/>
      <c r="G335" s="212"/>
      <c r="H335" s="212"/>
      <c r="I335" s="212"/>
      <c r="J335" s="212"/>
      <c r="K335" s="213"/>
    </row>
    <row r="336" spans="1:11" ht="41.25" customHeight="1">
      <c r="A336" s="56" t="s">
        <v>253</v>
      </c>
      <c r="B336" s="77" t="str">
        <f>A147</f>
        <v>Забезпечення благоустрою та утримання діючих кладовищ міста</v>
      </c>
      <c r="C336" s="56">
        <v>641822</v>
      </c>
      <c r="D336" s="56" t="s">
        <v>253</v>
      </c>
      <c r="E336" s="56">
        <f>C336</f>
        <v>641822</v>
      </c>
      <c r="F336" s="56">
        <v>694115</v>
      </c>
      <c r="G336" s="56" t="s">
        <v>253</v>
      </c>
      <c r="H336" s="56">
        <f>F336</f>
        <v>694115</v>
      </c>
      <c r="I336" s="63">
        <f>F336/C336*100</f>
        <v>108.14758609084762</v>
      </c>
      <c r="J336" s="63" t="s">
        <v>253</v>
      </c>
      <c r="K336" s="63">
        <f>I336</f>
        <v>108.14758609084762</v>
      </c>
    </row>
    <row r="337" spans="1:11" ht="26.25" customHeight="1">
      <c r="A337" s="222" t="s">
        <v>649</v>
      </c>
      <c r="B337" s="223"/>
      <c r="C337" s="223"/>
      <c r="D337" s="223"/>
      <c r="E337" s="223"/>
      <c r="F337" s="223"/>
      <c r="G337" s="223"/>
      <c r="H337" s="223"/>
      <c r="I337" s="223"/>
      <c r="J337" s="223"/>
      <c r="K337" s="224"/>
    </row>
    <row r="338" spans="1:11" ht="15">
      <c r="A338" s="146" t="s">
        <v>308</v>
      </c>
      <c r="B338" s="131" t="s">
        <v>285</v>
      </c>
      <c r="C338" s="132"/>
      <c r="D338" s="133"/>
      <c r="E338" s="132"/>
      <c r="F338" s="133"/>
      <c r="G338" s="133"/>
      <c r="H338" s="132"/>
      <c r="I338" s="141"/>
      <c r="J338" s="141"/>
      <c r="K338" s="15"/>
    </row>
    <row r="339" spans="1:11" ht="15" hidden="1" outlineLevel="1">
      <c r="A339" s="140"/>
      <c r="B339" s="136" t="s">
        <v>169</v>
      </c>
      <c r="C339" s="137">
        <v>641822</v>
      </c>
      <c r="D339" s="137"/>
      <c r="E339" s="137">
        <f>C339+D339</f>
        <v>641822</v>
      </c>
      <c r="F339" s="137">
        <v>694115</v>
      </c>
      <c r="G339" s="137"/>
      <c r="H339" s="137">
        <f>F339+G339</f>
        <v>694115</v>
      </c>
      <c r="I339" s="84">
        <f>F339/C339*100</f>
        <v>108.14758609084762</v>
      </c>
      <c r="J339" s="137">
        <v>0</v>
      </c>
      <c r="K339" s="87">
        <f>I339+J339</f>
        <v>108.14758609084762</v>
      </c>
    </row>
    <row r="340" spans="1:11" ht="38.25" collapsed="1">
      <c r="A340" s="140"/>
      <c r="B340" s="136" t="s">
        <v>551</v>
      </c>
      <c r="C340" s="137">
        <v>41.9</v>
      </c>
      <c r="D340" s="137"/>
      <c r="E340" s="137">
        <f>C340+D340</f>
        <v>41.9</v>
      </c>
      <c r="F340" s="137">
        <v>41.9</v>
      </c>
      <c r="G340" s="137"/>
      <c r="H340" s="137">
        <f>F340+G340</f>
        <v>41.9</v>
      </c>
      <c r="I340" s="84">
        <f>F340/C340*100</f>
        <v>100</v>
      </c>
      <c r="J340" s="137">
        <v>0</v>
      </c>
      <c r="K340" s="87">
        <f>I340+J340</f>
        <v>100</v>
      </c>
    </row>
    <row r="341" spans="1:11" ht="15">
      <c r="A341" s="140" t="s">
        <v>317</v>
      </c>
      <c r="B341" s="147" t="s">
        <v>287</v>
      </c>
      <c r="C341" s="140"/>
      <c r="D341" s="140"/>
      <c r="E341" s="140"/>
      <c r="F341" s="140"/>
      <c r="G341" s="140"/>
      <c r="H341" s="140"/>
      <c r="I341" s="137"/>
      <c r="J341" s="137"/>
      <c r="K341" s="87"/>
    </row>
    <row r="342" spans="1:11" ht="51">
      <c r="A342" s="140"/>
      <c r="B342" s="136" t="s">
        <v>552</v>
      </c>
      <c r="C342" s="137">
        <v>41.9</v>
      </c>
      <c r="D342" s="137"/>
      <c r="E342" s="137">
        <f>C342+D342</f>
        <v>41.9</v>
      </c>
      <c r="F342" s="137">
        <v>41.9</v>
      </c>
      <c r="G342" s="137"/>
      <c r="H342" s="137">
        <f>F342+G342</f>
        <v>41.9</v>
      </c>
      <c r="I342" s="84">
        <f>F342/C342*100</f>
        <v>100</v>
      </c>
      <c r="J342" s="137">
        <v>0</v>
      </c>
      <c r="K342" s="87">
        <f>I342+J342</f>
        <v>100</v>
      </c>
    </row>
    <row r="343" spans="1:11" ht="15">
      <c r="A343" s="140" t="s">
        <v>405</v>
      </c>
      <c r="B343" s="147" t="s">
        <v>288</v>
      </c>
      <c r="C343" s="140"/>
      <c r="D343" s="140"/>
      <c r="E343" s="140"/>
      <c r="F343" s="140"/>
      <c r="G343" s="140"/>
      <c r="H343" s="140"/>
      <c r="I343" s="137"/>
      <c r="J343" s="137"/>
      <c r="K343" s="87"/>
    </row>
    <row r="344" spans="1:11" ht="38.25">
      <c r="A344" s="140"/>
      <c r="B344" s="136" t="s">
        <v>553</v>
      </c>
      <c r="C344" s="137">
        <v>15317.95</v>
      </c>
      <c r="D344" s="137"/>
      <c r="E344" s="137">
        <f>C344+D344</f>
        <v>15317.95</v>
      </c>
      <c r="F344" s="137">
        <v>16565.99</v>
      </c>
      <c r="G344" s="137"/>
      <c r="H344" s="137">
        <f>F344+G344</f>
        <v>16565.99</v>
      </c>
      <c r="I344" s="84">
        <f>F344/C344*100</f>
        <v>108.14756543793393</v>
      </c>
      <c r="J344" s="137">
        <v>0</v>
      </c>
      <c r="K344" s="87">
        <f>I344+J344</f>
        <v>108.14756543793393</v>
      </c>
    </row>
    <row r="345" spans="1:11" ht="15">
      <c r="A345" s="140" t="s">
        <v>174</v>
      </c>
      <c r="B345" s="148" t="s">
        <v>175</v>
      </c>
      <c r="C345" s="140"/>
      <c r="D345" s="140"/>
      <c r="E345" s="140"/>
      <c r="F345" s="140"/>
      <c r="G345" s="140"/>
      <c r="H345" s="140"/>
      <c r="I345" s="137"/>
      <c r="J345" s="137"/>
      <c r="K345" s="15"/>
    </row>
    <row r="346" spans="1:11" ht="63.75">
      <c r="A346" s="140"/>
      <c r="B346" s="139" t="s">
        <v>554</v>
      </c>
      <c r="C346" s="137">
        <v>100</v>
      </c>
      <c r="D346" s="137"/>
      <c r="E346" s="137">
        <f>C346+D346</f>
        <v>100</v>
      </c>
      <c r="F346" s="137">
        <v>100</v>
      </c>
      <c r="G346" s="137"/>
      <c r="H346" s="137">
        <f>F346+G346</f>
        <v>100</v>
      </c>
      <c r="I346" s="84">
        <f>F346/C346*100</f>
        <v>100</v>
      </c>
      <c r="J346" s="137">
        <v>0</v>
      </c>
      <c r="K346" s="15">
        <f>I346+J346</f>
        <v>100</v>
      </c>
    </row>
    <row r="347" spans="1:11" ht="34.5" customHeight="1">
      <c r="A347" s="290" t="s">
        <v>650</v>
      </c>
      <c r="B347" s="291"/>
      <c r="C347" s="291"/>
      <c r="D347" s="291"/>
      <c r="E347" s="291"/>
      <c r="F347" s="291"/>
      <c r="G347" s="291"/>
      <c r="H347" s="291"/>
      <c r="I347" s="291"/>
      <c r="J347" s="291"/>
      <c r="K347" s="217"/>
    </row>
    <row r="348" spans="1:11" ht="40.5" customHeight="1">
      <c r="A348" s="56" t="s">
        <v>253</v>
      </c>
      <c r="B348" s="77" t="str">
        <f>A162</f>
        <v>Забезпечення функціонування мереж зовнішнього освітлення</v>
      </c>
      <c r="C348" s="56">
        <v>4519540</v>
      </c>
      <c r="D348" s="56"/>
      <c r="E348" s="56">
        <f>C348</f>
        <v>4519540</v>
      </c>
      <c r="F348" s="56">
        <v>4425134</v>
      </c>
      <c r="G348" s="56" t="s">
        <v>253</v>
      </c>
      <c r="H348" s="56">
        <f>F348</f>
        <v>4425134</v>
      </c>
      <c r="I348" s="63">
        <f>F348/C348*100</f>
        <v>97.91115910026241</v>
      </c>
      <c r="J348" s="63" t="s">
        <v>253</v>
      </c>
      <c r="K348" s="63">
        <f>I348</f>
        <v>97.91115910026241</v>
      </c>
    </row>
    <row r="349" spans="1:11" ht="41.25" customHeight="1">
      <c r="A349" s="222" t="s">
        <v>481</v>
      </c>
      <c r="B349" s="223"/>
      <c r="C349" s="223"/>
      <c r="D349" s="223"/>
      <c r="E349" s="223"/>
      <c r="F349" s="223"/>
      <c r="G349" s="223"/>
      <c r="H349" s="223"/>
      <c r="I349" s="223"/>
      <c r="J349" s="223"/>
      <c r="K349" s="224"/>
    </row>
    <row r="350" spans="1:11" ht="15" hidden="1" outlineLevel="1">
      <c r="A350" s="146" t="s">
        <v>308</v>
      </c>
      <c r="B350" s="131" t="s">
        <v>285</v>
      </c>
      <c r="C350" s="132"/>
      <c r="D350" s="133"/>
      <c r="E350" s="132"/>
      <c r="F350" s="133"/>
      <c r="G350" s="133"/>
      <c r="H350" s="132"/>
      <c r="I350" s="141"/>
      <c r="J350" s="141"/>
      <c r="K350" s="142"/>
    </row>
    <row r="351" spans="1:11" ht="15" hidden="1" outlineLevel="1">
      <c r="A351" s="150"/>
      <c r="B351" s="149" t="s">
        <v>421</v>
      </c>
      <c r="C351" s="121">
        <f>SUM(C352:C353)</f>
        <v>4519540</v>
      </c>
      <c r="D351" s="121"/>
      <c r="E351" s="121">
        <f>C351+D351</f>
        <v>4519540</v>
      </c>
      <c r="F351" s="121">
        <f>SUM(F352:F353)</f>
        <v>4425134</v>
      </c>
      <c r="G351" s="121"/>
      <c r="H351" s="121">
        <f>F351+G351</f>
        <v>4425134</v>
      </c>
      <c r="I351" s="151">
        <f>F351/C351*100</f>
        <v>97.91115910026241</v>
      </c>
      <c r="J351" s="121">
        <v>0</v>
      </c>
      <c r="K351" s="151">
        <f>I351+J351</f>
        <v>97.91115910026241</v>
      </c>
    </row>
    <row r="352" spans="1:11" ht="38.25" hidden="1" outlineLevel="1">
      <c r="A352" s="152"/>
      <c r="B352" s="139" t="s">
        <v>555</v>
      </c>
      <c r="C352" s="153">
        <v>2014276</v>
      </c>
      <c r="D352" s="153"/>
      <c r="E352" s="153">
        <f>C352+D352</f>
        <v>2014276</v>
      </c>
      <c r="F352" s="153">
        <v>1649911</v>
      </c>
      <c r="G352" s="153"/>
      <c r="H352" s="153">
        <f>F352+G352</f>
        <v>1649911</v>
      </c>
      <c r="I352" s="151">
        <f>F352/C352*100</f>
        <v>81.91087020845207</v>
      </c>
      <c r="J352" s="153">
        <v>0</v>
      </c>
      <c r="K352" s="154">
        <f>I352+J352</f>
        <v>81.91087020845207</v>
      </c>
    </row>
    <row r="353" spans="1:11" ht="38.25" hidden="1" outlineLevel="1">
      <c r="A353" s="152"/>
      <c r="B353" s="139" t="s">
        <v>556</v>
      </c>
      <c r="C353" s="153">
        <v>2505264</v>
      </c>
      <c r="D353" s="153"/>
      <c r="E353" s="153">
        <f>C353+D353</f>
        <v>2505264</v>
      </c>
      <c r="F353" s="153">
        <v>2775223</v>
      </c>
      <c r="G353" s="153"/>
      <c r="H353" s="153">
        <f>F353+G353</f>
        <v>2775223</v>
      </c>
      <c r="I353" s="151">
        <f>F353/C353*100</f>
        <v>110.7756707476737</v>
      </c>
      <c r="J353" s="153">
        <v>0</v>
      </c>
      <c r="K353" s="154">
        <f>I353+J353</f>
        <v>110.7756707476737</v>
      </c>
    </row>
    <row r="354" spans="1:11" ht="15" collapsed="1">
      <c r="A354" s="152" t="s">
        <v>308</v>
      </c>
      <c r="B354" s="155" t="s">
        <v>287</v>
      </c>
      <c r="C354" s="153"/>
      <c r="D354" s="153"/>
      <c r="E354" s="153"/>
      <c r="F354" s="153"/>
      <c r="G354" s="153"/>
      <c r="H354" s="153"/>
      <c r="I354" s="153"/>
      <c r="J354" s="153"/>
      <c r="K354" s="154"/>
    </row>
    <row r="355" spans="1:11" ht="25.5">
      <c r="A355" s="152"/>
      <c r="B355" s="139" t="s">
        <v>557</v>
      </c>
      <c r="C355" s="153">
        <v>2570</v>
      </c>
      <c r="D355" s="153"/>
      <c r="E355" s="153">
        <f>C355+D355</f>
        <v>2570</v>
      </c>
      <c r="F355" s="153">
        <v>3875</v>
      </c>
      <c r="G355" s="153"/>
      <c r="H355" s="153">
        <f>F355+G355</f>
        <v>3875</v>
      </c>
      <c r="I355" s="151">
        <f>F355/C355*100</f>
        <v>150.77821011673151</v>
      </c>
      <c r="J355" s="153">
        <v>0</v>
      </c>
      <c r="K355" s="154">
        <f>I355+J355</f>
        <v>150.77821011673151</v>
      </c>
    </row>
    <row r="356" spans="1:11" ht="25.5">
      <c r="A356" s="152"/>
      <c r="B356" s="139" t="s">
        <v>558</v>
      </c>
      <c r="C356" s="153">
        <v>734.125</v>
      </c>
      <c r="D356" s="153"/>
      <c r="E356" s="153">
        <f>C356+D356</f>
        <v>734.125</v>
      </c>
      <c r="F356" s="153">
        <v>824.391</v>
      </c>
      <c r="G356" s="153"/>
      <c r="H356" s="153">
        <f>F356+G356</f>
        <v>824.391</v>
      </c>
      <c r="I356" s="151">
        <f>F356/C356*100</f>
        <v>112.29572620466541</v>
      </c>
      <c r="J356" s="154">
        <v>0</v>
      </c>
      <c r="K356" s="154">
        <f>I356+J356</f>
        <v>112.29572620466541</v>
      </c>
    </row>
    <row r="357" spans="1:11" ht="38.25">
      <c r="A357" s="152"/>
      <c r="B357" s="139" t="s">
        <v>603</v>
      </c>
      <c r="C357" s="153">
        <v>241.488</v>
      </c>
      <c r="D357" s="153"/>
      <c r="E357" s="153">
        <f>C357+D357</f>
        <v>241.488</v>
      </c>
      <c r="F357" s="153">
        <v>302.403</v>
      </c>
      <c r="G357" s="153"/>
      <c r="H357" s="153">
        <f>F357+G357</f>
        <v>302.403</v>
      </c>
      <c r="I357" s="151">
        <f>F357/C357*100</f>
        <v>125.22485589346056</v>
      </c>
      <c r="J357" s="154">
        <v>0</v>
      </c>
      <c r="K357" s="154">
        <f>I357+J357</f>
        <v>125.22485589346056</v>
      </c>
    </row>
    <row r="358" spans="1:11" ht="15">
      <c r="A358" s="152" t="s">
        <v>317</v>
      </c>
      <c r="B358" s="155" t="s">
        <v>288</v>
      </c>
      <c r="C358" s="153"/>
      <c r="D358" s="153"/>
      <c r="E358" s="153"/>
      <c r="F358" s="153"/>
      <c r="G358" s="153"/>
      <c r="H358" s="153"/>
      <c r="I358" s="154"/>
      <c r="J358" s="154"/>
      <c r="K358" s="154"/>
    </row>
    <row r="359" spans="1:11" ht="51">
      <c r="A359" s="152"/>
      <c r="B359" s="139" t="s">
        <v>559</v>
      </c>
      <c r="C359" s="153">
        <v>784</v>
      </c>
      <c r="D359" s="153"/>
      <c r="E359" s="153">
        <f>C359+D359</f>
        <v>784</v>
      </c>
      <c r="F359" s="153">
        <v>426</v>
      </c>
      <c r="G359" s="153"/>
      <c r="H359" s="153">
        <f>F359+G359</f>
        <v>426</v>
      </c>
      <c r="I359" s="151">
        <f>F359/C359*100</f>
        <v>54.33673469387755</v>
      </c>
      <c r="J359" s="154">
        <v>0</v>
      </c>
      <c r="K359" s="154">
        <f>I359+J359</f>
        <v>54.33673469387755</v>
      </c>
    </row>
    <row r="360" spans="1:11" ht="38.25">
      <c r="A360" s="152"/>
      <c r="B360" s="139" t="s">
        <v>342</v>
      </c>
      <c r="C360" s="153">
        <v>3.3707</v>
      </c>
      <c r="D360" s="153"/>
      <c r="E360" s="153">
        <f>C360+D360</f>
        <v>3.3707</v>
      </c>
      <c r="F360" s="153">
        <v>3.3278</v>
      </c>
      <c r="G360" s="153"/>
      <c r="H360" s="153">
        <f>F360+G360</f>
        <v>3.3278</v>
      </c>
      <c r="I360" s="151">
        <f>F360/C360*100</f>
        <v>98.72726733319489</v>
      </c>
      <c r="J360" s="154">
        <v>0</v>
      </c>
      <c r="K360" s="154">
        <f>I360+J360</f>
        <v>98.72726733319489</v>
      </c>
    </row>
    <row r="361" spans="1:11" ht="38.25">
      <c r="A361" s="152"/>
      <c r="B361" s="139" t="s">
        <v>604</v>
      </c>
      <c r="C361" s="153">
        <v>0.1274</v>
      </c>
      <c r="D361" s="153"/>
      <c r="E361" s="153">
        <f>C361+D361</f>
        <v>0.1274</v>
      </c>
      <c r="F361" s="153">
        <v>0.1052</v>
      </c>
      <c r="G361" s="153"/>
      <c r="H361" s="153">
        <f>F361+G361</f>
        <v>0.1052</v>
      </c>
      <c r="I361" s="151">
        <f>F361/C361*100</f>
        <v>82.574568288854</v>
      </c>
      <c r="J361" s="154">
        <v>0</v>
      </c>
      <c r="K361" s="154">
        <f>I361+J361</f>
        <v>82.574568288854</v>
      </c>
    </row>
    <row r="362" spans="1:11" ht="15">
      <c r="A362" s="152" t="s">
        <v>405</v>
      </c>
      <c r="B362" s="156" t="s">
        <v>175</v>
      </c>
      <c r="C362" s="153"/>
      <c r="D362" s="153"/>
      <c r="E362" s="153"/>
      <c r="F362" s="153"/>
      <c r="G362" s="153"/>
      <c r="H362" s="153"/>
      <c r="I362" s="153"/>
      <c r="J362" s="153"/>
      <c r="K362" s="153"/>
    </row>
    <row r="363" spans="1:11" ht="25.5">
      <c r="A363" s="152"/>
      <c r="B363" s="139" t="s">
        <v>560</v>
      </c>
      <c r="C363" s="153">
        <v>90</v>
      </c>
      <c r="D363" s="153"/>
      <c r="E363" s="153">
        <f>C363+D363</f>
        <v>90</v>
      </c>
      <c r="F363" s="153">
        <v>81</v>
      </c>
      <c r="G363" s="153"/>
      <c r="H363" s="153">
        <f>F363+G363</f>
        <v>81</v>
      </c>
      <c r="I363" s="151">
        <f>F363/C363*100</f>
        <v>90</v>
      </c>
      <c r="J363" s="153">
        <v>0</v>
      </c>
      <c r="K363" s="153">
        <f>I363+J363</f>
        <v>90</v>
      </c>
    </row>
    <row r="364" spans="1:11" ht="38.25">
      <c r="A364" s="152"/>
      <c r="B364" s="139" t="s">
        <v>561</v>
      </c>
      <c r="C364" s="153">
        <v>100</v>
      </c>
      <c r="D364" s="153"/>
      <c r="E364" s="153">
        <f>C364+D364</f>
        <v>100</v>
      </c>
      <c r="F364" s="153">
        <v>100</v>
      </c>
      <c r="G364" s="153"/>
      <c r="H364" s="153">
        <f>F364+G364</f>
        <v>100</v>
      </c>
      <c r="I364" s="151">
        <f>F364/C364*100</f>
        <v>100</v>
      </c>
      <c r="J364" s="153">
        <v>0</v>
      </c>
      <c r="K364" s="153">
        <f>I364+J364</f>
        <v>100</v>
      </c>
    </row>
    <row r="365" spans="1:11" ht="53.25" customHeight="1">
      <c r="A365" s="290" t="s">
        <v>651</v>
      </c>
      <c r="B365" s="291"/>
      <c r="C365" s="291"/>
      <c r="D365" s="291"/>
      <c r="E365" s="291"/>
      <c r="F365" s="291"/>
      <c r="G365" s="291"/>
      <c r="H365" s="291"/>
      <c r="I365" s="291"/>
      <c r="J365" s="291"/>
      <c r="K365" s="292"/>
    </row>
    <row r="366" spans="1:11" ht="66.75" customHeight="1">
      <c r="A366" s="56" t="s">
        <v>253</v>
      </c>
      <c r="B366" s="77" t="str">
        <f>A183</f>
        <v>Послуги з постачання та транспортування природного газу на "Вічні вогні" на братських могилах</v>
      </c>
      <c r="C366" s="56">
        <v>5260</v>
      </c>
      <c r="D366" s="56" t="s">
        <v>253</v>
      </c>
      <c r="E366" s="56">
        <f>C366</f>
        <v>5260</v>
      </c>
      <c r="F366" s="56">
        <v>1004</v>
      </c>
      <c r="G366" s="56" t="s">
        <v>253</v>
      </c>
      <c r="H366" s="56">
        <f>F366</f>
        <v>1004</v>
      </c>
      <c r="I366" s="63">
        <f>F366/C366*100</f>
        <v>19.08745247148289</v>
      </c>
      <c r="J366" s="63" t="s">
        <v>253</v>
      </c>
      <c r="K366" s="63">
        <f>I366</f>
        <v>19.08745247148289</v>
      </c>
    </row>
    <row r="367" spans="1:11" ht="40.5" customHeight="1">
      <c r="A367" s="222" t="s">
        <v>652</v>
      </c>
      <c r="B367" s="265"/>
      <c r="C367" s="265"/>
      <c r="D367" s="265"/>
      <c r="E367" s="265"/>
      <c r="F367" s="265"/>
      <c r="G367" s="265"/>
      <c r="H367" s="223"/>
      <c r="I367" s="223"/>
      <c r="J367" s="223"/>
      <c r="K367" s="224"/>
    </row>
    <row r="368" spans="1:11" ht="15" hidden="1" outlineLevel="1">
      <c r="A368" s="32" t="s">
        <v>308</v>
      </c>
      <c r="B368" s="147" t="s">
        <v>285</v>
      </c>
      <c r="C368" s="140"/>
      <c r="D368" s="140"/>
      <c r="E368" s="140"/>
      <c r="F368" s="140"/>
      <c r="G368" s="140"/>
      <c r="H368" s="38"/>
      <c r="I368" s="4"/>
      <c r="J368" s="4"/>
      <c r="K368" s="15"/>
    </row>
    <row r="369" spans="1:11" ht="15" hidden="1" outlineLevel="1">
      <c r="A369" s="32"/>
      <c r="B369" s="136" t="s">
        <v>446</v>
      </c>
      <c r="C369" s="137">
        <v>5260</v>
      </c>
      <c r="D369" s="137"/>
      <c r="E369" s="137">
        <f>C369+D369</f>
        <v>5260</v>
      </c>
      <c r="F369" s="137">
        <v>1004</v>
      </c>
      <c r="G369" s="137"/>
      <c r="H369" s="15">
        <f>F369+G369</f>
        <v>1004</v>
      </c>
      <c r="I369" s="63">
        <f>F369/C369*100</f>
        <v>19.08745247148289</v>
      </c>
      <c r="J369" s="4">
        <v>0</v>
      </c>
      <c r="K369" s="49">
        <f>I369+J369</f>
        <v>19.08745247148289</v>
      </c>
    </row>
    <row r="370" spans="1:11" ht="15" collapsed="1">
      <c r="A370" s="32" t="s">
        <v>308</v>
      </c>
      <c r="B370" s="147" t="s">
        <v>287</v>
      </c>
      <c r="C370" s="137"/>
      <c r="D370" s="137"/>
      <c r="E370" s="137"/>
      <c r="F370" s="137"/>
      <c r="G370" s="137"/>
      <c r="H370" s="15"/>
      <c r="I370" s="14"/>
      <c r="J370" s="4"/>
      <c r="K370" s="87"/>
    </row>
    <row r="371" spans="1:11" ht="40.5" customHeight="1">
      <c r="A371" s="32"/>
      <c r="B371" s="136" t="s">
        <v>562</v>
      </c>
      <c r="C371" s="137">
        <v>3</v>
      </c>
      <c r="D371" s="137"/>
      <c r="E371" s="137">
        <f>C371+D371</f>
        <v>3</v>
      </c>
      <c r="F371" s="137">
        <v>3</v>
      </c>
      <c r="G371" s="137"/>
      <c r="H371" s="15">
        <f>F371+G371</f>
        <v>3</v>
      </c>
      <c r="I371" s="63">
        <f>F371/C371*100</f>
        <v>100</v>
      </c>
      <c r="J371" s="4">
        <v>0</v>
      </c>
      <c r="K371" s="49">
        <f>I371+J371</f>
        <v>100</v>
      </c>
    </row>
    <row r="372" spans="1:11" ht="38.25">
      <c r="A372" s="32"/>
      <c r="B372" s="158" t="s">
        <v>563</v>
      </c>
      <c r="C372" s="144">
        <v>0.346</v>
      </c>
      <c r="D372" s="159"/>
      <c r="E372" s="144">
        <f>C372+D372</f>
        <v>0.346</v>
      </c>
      <c r="F372" s="144">
        <v>0.283</v>
      </c>
      <c r="G372" s="159"/>
      <c r="H372" s="4">
        <f>F372+G372</f>
        <v>0.283</v>
      </c>
      <c r="I372" s="63">
        <f>F372/C372*100</f>
        <v>81.79190751445087</v>
      </c>
      <c r="J372" s="4">
        <v>0</v>
      </c>
      <c r="K372" s="49">
        <f>I372+J372</f>
        <v>81.79190751445087</v>
      </c>
    </row>
    <row r="373" spans="1:11" ht="15">
      <c r="A373" s="32" t="s">
        <v>317</v>
      </c>
      <c r="B373" s="131" t="s">
        <v>288</v>
      </c>
      <c r="C373" s="141"/>
      <c r="D373" s="141"/>
      <c r="E373" s="54"/>
      <c r="F373" s="141"/>
      <c r="G373" s="54"/>
      <c r="H373" s="141"/>
      <c r="I373" s="54"/>
      <c r="J373" s="141"/>
      <c r="K373" s="87"/>
    </row>
    <row r="374" spans="1:11" ht="38.25">
      <c r="A374" s="32"/>
      <c r="B374" s="136" t="s">
        <v>564</v>
      </c>
      <c r="C374" s="157">
        <v>15.2</v>
      </c>
      <c r="D374" s="137"/>
      <c r="E374" s="137">
        <f>C374+D374</f>
        <v>15.2</v>
      </c>
      <c r="F374" s="157">
        <v>3.5</v>
      </c>
      <c r="G374" s="137"/>
      <c r="H374" s="137">
        <f>F374+G374</f>
        <v>3.5</v>
      </c>
      <c r="I374" s="84">
        <f>F374/C374*100</f>
        <v>23.026315789473685</v>
      </c>
      <c r="J374" s="145">
        <v>0</v>
      </c>
      <c r="K374" s="87">
        <f>I374+J374</f>
        <v>23.026315789473685</v>
      </c>
    </row>
    <row r="375" spans="1:11" ht="15">
      <c r="A375" s="32" t="s">
        <v>405</v>
      </c>
      <c r="B375" s="148" t="s">
        <v>175</v>
      </c>
      <c r="C375" s="137"/>
      <c r="D375" s="137"/>
      <c r="E375" s="137"/>
      <c r="F375" s="137"/>
      <c r="G375" s="137"/>
      <c r="H375" s="137"/>
      <c r="I375" s="137"/>
      <c r="J375" s="137"/>
      <c r="K375" s="87"/>
    </row>
    <row r="376" spans="1:11" ht="61.5" customHeight="1">
      <c r="A376" s="32"/>
      <c r="B376" s="139" t="s">
        <v>565</v>
      </c>
      <c r="C376" s="137">
        <v>114</v>
      </c>
      <c r="D376" s="137"/>
      <c r="E376" s="137">
        <f>C376+D376</f>
        <v>114</v>
      </c>
      <c r="F376" s="137">
        <v>23</v>
      </c>
      <c r="G376" s="137"/>
      <c r="H376" s="137">
        <f>F376+G376</f>
        <v>23</v>
      </c>
      <c r="I376" s="84">
        <f>F376/C376*100</f>
        <v>20.175438596491226</v>
      </c>
      <c r="J376" s="137">
        <v>0</v>
      </c>
      <c r="K376" s="87">
        <f>I376+J376</f>
        <v>20.175438596491226</v>
      </c>
    </row>
    <row r="377" spans="1:11" ht="33" customHeight="1">
      <c r="A377" s="211" t="s">
        <v>653</v>
      </c>
      <c r="B377" s="206"/>
      <c r="C377" s="206"/>
      <c r="D377" s="206"/>
      <c r="E377" s="206"/>
      <c r="F377" s="206"/>
      <c r="G377" s="206"/>
      <c r="H377" s="206"/>
      <c r="I377" s="206"/>
      <c r="J377" s="206"/>
      <c r="K377" s="213"/>
    </row>
    <row r="378" spans="1:11" ht="77.25" customHeight="1">
      <c r="A378" s="56" t="s">
        <v>253</v>
      </c>
      <c r="B378" s="77" t="str">
        <f>A198</f>
        <v>Організація проведення громадських робіт по благоустрою міста та діючих міських кладовищ шляхом залучення безробітних осіб</v>
      </c>
      <c r="C378" s="56">
        <v>195864</v>
      </c>
      <c r="D378" s="56" t="s">
        <v>253</v>
      </c>
      <c r="E378" s="56">
        <f>C378</f>
        <v>195864</v>
      </c>
      <c r="F378" s="56">
        <v>9495</v>
      </c>
      <c r="G378" s="56" t="s">
        <v>253</v>
      </c>
      <c r="H378" s="56">
        <f>F378</f>
        <v>9495</v>
      </c>
      <c r="I378" s="63">
        <f>F378/C378*100</f>
        <v>4.847751501041539</v>
      </c>
      <c r="J378" s="63" t="s">
        <v>253</v>
      </c>
      <c r="K378" s="63">
        <f>I378</f>
        <v>4.847751501041539</v>
      </c>
    </row>
    <row r="379" spans="1:11" ht="51" customHeight="1">
      <c r="A379" s="222" t="s">
        <v>654</v>
      </c>
      <c r="B379" s="223"/>
      <c r="C379" s="223"/>
      <c r="D379" s="223"/>
      <c r="E379" s="223"/>
      <c r="F379" s="223"/>
      <c r="G379" s="223"/>
      <c r="H379" s="223"/>
      <c r="I379" s="223"/>
      <c r="J379" s="223"/>
      <c r="K379" s="224"/>
    </row>
    <row r="380" spans="1:11" ht="15" hidden="1" outlineLevel="1">
      <c r="A380" s="32" t="s">
        <v>308</v>
      </c>
      <c r="B380" s="27" t="s">
        <v>285</v>
      </c>
      <c r="C380" s="38"/>
      <c r="D380" s="34"/>
      <c r="E380" s="38"/>
      <c r="F380" s="34"/>
      <c r="G380" s="34"/>
      <c r="H380" s="38"/>
      <c r="I380" s="4"/>
      <c r="J380" s="4"/>
      <c r="K380" s="15"/>
    </row>
    <row r="381" spans="1:11" ht="16.5" customHeight="1" hidden="1" outlineLevel="1">
      <c r="A381" s="34"/>
      <c r="B381" s="37" t="s">
        <v>169</v>
      </c>
      <c r="C381" s="14">
        <v>195864</v>
      </c>
      <c r="D381" s="14"/>
      <c r="E381" s="4">
        <f>C381+D381</f>
        <v>195864</v>
      </c>
      <c r="F381" s="14">
        <v>9495</v>
      </c>
      <c r="G381" s="4"/>
      <c r="H381" s="15">
        <f>F381+G381</f>
        <v>9495</v>
      </c>
      <c r="I381" s="63">
        <f>F381/C381*100</f>
        <v>4.847751501041539</v>
      </c>
      <c r="J381" s="4">
        <v>0</v>
      </c>
      <c r="K381" s="49">
        <f>I381+J381</f>
        <v>4.847751501041539</v>
      </c>
    </row>
    <row r="382" spans="1:11" ht="15" collapsed="1">
      <c r="A382" s="32" t="s">
        <v>308</v>
      </c>
      <c r="B382" s="27" t="s">
        <v>287</v>
      </c>
      <c r="C382" s="34"/>
      <c r="D382" s="34"/>
      <c r="E382" s="38"/>
      <c r="F382" s="34"/>
      <c r="G382" s="38"/>
      <c r="H382" s="34"/>
      <c r="I382" s="14"/>
      <c r="J382" s="4"/>
      <c r="K382" s="87"/>
    </row>
    <row r="383" spans="1:11" ht="63.75">
      <c r="A383" s="32"/>
      <c r="B383" s="5" t="s">
        <v>566</v>
      </c>
      <c r="C383" s="4">
        <v>90</v>
      </c>
      <c r="D383" s="4"/>
      <c r="E383" s="4">
        <f>C383+D383</f>
        <v>90</v>
      </c>
      <c r="F383" s="4">
        <v>8</v>
      </c>
      <c r="G383" s="14"/>
      <c r="H383" s="4">
        <f>F383+G383</f>
        <v>8</v>
      </c>
      <c r="I383" s="63">
        <f>F383/C383*100</f>
        <v>8.88888888888889</v>
      </c>
      <c r="J383" s="4">
        <v>0</v>
      </c>
      <c r="K383" s="49">
        <f>I383+J383</f>
        <v>8.88888888888889</v>
      </c>
    </row>
    <row r="384" spans="1:11" ht="15" customHeight="1">
      <c r="A384" s="146" t="s">
        <v>317</v>
      </c>
      <c r="B384" s="131" t="s">
        <v>288</v>
      </c>
      <c r="C384" s="133"/>
      <c r="D384" s="133"/>
      <c r="E384" s="132"/>
      <c r="F384" s="133"/>
      <c r="G384" s="132"/>
      <c r="H384" s="133"/>
      <c r="I384" s="54"/>
      <c r="J384" s="141"/>
      <c r="K384" s="160"/>
    </row>
    <row r="385" spans="1:11" ht="63.75" customHeight="1">
      <c r="A385" s="140"/>
      <c r="B385" s="136" t="s">
        <v>568</v>
      </c>
      <c r="C385" s="137">
        <v>2176.3</v>
      </c>
      <c r="D385" s="137"/>
      <c r="E385" s="137">
        <f>C385+D385</f>
        <v>2176.3</v>
      </c>
      <c r="F385" s="137">
        <v>1186.9</v>
      </c>
      <c r="G385" s="137"/>
      <c r="H385" s="137">
        <f>F385+G385</f>
        <v>1186.9</v>
      </c>
      <c r="I385" s="84">
        <f>F385/C385*100</f>
        <v>54.53751780544962</v>
      </c>
      <c r="J385" s="137">
        <v>0</v>
      </c>
      <c r="K385" s="145">
        <f>I385+J385</f>
        <v>54.53751780544962</v>
      </c>
    </row>
    <row r="386" spans="1:11" ht="15" customHeight="1">
      <c r="A386" s="140" t="s">
        <v>405</v>
      </c>
      <c r="B386" s="148" t="s">
        <v>175</v>
      </c>
      <c r="C386" s="140"/>
      <c r="D386" s="140"/>
      <c r="E386" s="140"/>
      <c r="F386" s="140"/>
      <c r="G386" s="140"/>
      <c r="H386" s="140"/>
      <c r="I386" s="137"/>
      <c r="J386" s="137"/>
      <c r="K386" s="145"/>
    </row>
    <row r="387" spans="1:11" ht="51">
      <c r="A387" s="140"/>
      <c r="B387" s="139" t="s">
        <v>433</v>
      </c>
      <c r="C387" s="137">
        <v>100</v>
      </c>
      <c r="D387" s="137"/>
      <c r="E387" s="137">
        <f>C387+D387</f>
        <v>100</v>
      </c>
      <c r="F387" s="137">
        <v>100</v>
      </c>
      <c r="G387" s="137"/>
      <c r="H387" s="137">
        <f>F387+G387</f>
        <v>100</v>
      </c>
      <c r="I387" s="84">
        <f>F387/C387*100</f>
        <v>100</v>
      </c>
      <c r="J387" s="137">
        <v>0</v>
      </c>
      <c r="K387" s="145">
        <f>I387+J387</f>
        <v>100</v>
      </c>
    </row>
    <row r="388" spans="1:11" ht="30.75" customHeight="1">
      <c r="A388" s="205" t="s">
        <v>655</v>
      </c>
      <c r="B388" s="206"/>
      <c r="C388" s="206"/>
      <c r="D388" s="206"/>
      <c r="E388" s="206"/>
      <c r="F388" s="206"/>
      <c r="G388" s="206"/>
      <c r="H388" s="206"/>
      <c r="I388" s="206"/>
      <c r="J388" s="206"/>
      <c r="K388" s="207"/>
    </row>
    <row r="389" spans="1:11" ht="25.5">
      <c r="A389" s="56" t="s">
        <v>253</v>
      </c>
      <c r="B389" s="77" t="str">
        <f>A212</f>
        <v>Поточний ремонт об'єктів благоустрою</v>
      </c>
      <c r="C389" s="56"/>
      <c r="D389" s="56" t="s">
        <v>253</v>
      </c>
      <c r="E389" s="56">
        <f>C389</f>
        <v>0</v>
      </c>
      <c r="F389" s="56">
        <v>50715</v>
      </c>
      <c r="G389" s="56" t="s">
        <v>253</v>
      </c>
      <c r="H389" s="56">
        <f>F389</f>
        <v>50715</v>
      </c>
      <c r="I389" s="119">
        <v>100</v>
      </c>
      <c r="J389" s="119" t="s">
        <v>253</v>
      </c>
      <c r="K389" s="119">
        <f>I389</f>
        <v>100</v>
      </c>
    </row>
    <row r="390" spans="1:11" ht="27" customHeight="1">
      <c r="A390" s="222" t="s">
        <v>576</v>
      </c>
      <c r="B390" s="223"/>
      <c r="C390" s="223"/>
      <c r="D390" s="223"/>
      <c r="E390" s="223"/>
      <c r="F390" s="223"/>
      <c r="G390" s="223"/>
      <c r="H390" s="223"/>
      <c r="I390" s="223"/>
      <c r="J390" s="223"/>
      <c r="K390" s="224"/>
    </row>
    <row r="391" spans="1:11" ht="15">
      <c r="A391" s="32" t="s">
        <v>308</v>
      </c>
      <c r="B391" s="27" t="s">
        <v>285</v>
      </c>
      <c r="C391" s="38"/>
      <c r="D391" s="34"/>
      <c r="E391" s="38"/>
      <c r="F391" s="34"/>
      <c r="G391" s="34"/>
      <c r="H391" s="38"/>
      <c r="I391" s="4"/>
      <c r="J391" s="4"/>
      <c r="K391" s="15"/>
    </row>
    <row r="392" spans="1:11" ht="15" hidden="1" outlineLevel="1">
      <c r="A392" s="34"/>
      <c r="B392" s="37" t="s">
        <v>169</v>
      </c>
      <c r="C392" s="4"/>
      <c r="D392" s="14"/>
      <c r="E392" s="4">
        <f>C392+D392</f>
        <v>0</v>
      </c>
      <c r="F392" s="14">
        <v>50715</v>
      </c>
      <c r="G392" s="4"/>
      <c r="H392" s="15">
        <f>F392+G392</f>
        <v>50715</v>
      </c>
      <c r="I392" s="81">
        <v>100</v>
      </c>
      <c r="J392" s="81"/>
      <c r="K392" s="81">
        <f>I392+J392</f>
        <v>100</v>
      </c>
    </row>
    <row r="393" spans="1:11" ht="51" collapsed="1">
      <c r="A393" s="34"/>
      <c r="B393" s="37" t="s">
        <v>18</v>
      </c>
      <c r="C393" s="4"/>
      <c r="D393" s="14"/>
      <c r="E393" s="4">
        <f>C393+D393</f>
        <v>0</v>
      </c>
      <c r="F393" s="14">
        <v>3</v>
      </c>
      <c r="G393" s="4"/>
      <c r="H393" s="15">
        <f>F393+G393</f>
        <v>3</v>
      </c>
      <c r="I393" s="81">
        <v>100</v>
      </c>
      <c r="J393" s="81"/>
      <c r="K393" s="81">
        <f>I393+J393</f>
        <v>100</v>
      </c>
    </row>
    <row r="394" spans="1:11" ht="15">
      <c r="A394" s="32" t="s">
        <v>317</v>
      </c>
      <c r="B394" s="27" t="s">
        <v>287</v>
      </c>
      <c r="C394" s="38"/>
      <c r="D394" s="34"/>
      <c r="E394" s="38"/>
      <c r="F394" s="34"/>
      <c r="G394" s="38"/>
      <c r="H394" s="34"/>
      <c r="I394" s="130"/>
      <c r="J394" s="81"/>
      <c r="K394" s="129"/>
    </row>
    <row r="395" spans="1:11" ht="52.5" customHeight="1">
      <c r="A395" s="32"/>
      <c r="B395" s="5" t="s">
        <v>19</v>
      </c>
      <c r="C395" s="14"/>
      <c r="D395" s="81"/>
      <c r="E395" s="81">
        <f>C395+D395</f>
        <v>0</v>
      </c>
      <c r="F395" s="81">
        <v>3</v>
      </c>
      <c r="G395" s="130"/>
      <c r="H395" s="81">
        <f>F395+G395</f>
        <v>3</v>
      </c>
      <c r="I395" s="81">
        <v>100</v>
      </c>
      <c r="J395" s="81"/>
      <c r="K395" s="81">
        <f>I395+J395</f>
        <v>100</v>
      </c>
    </row>
    <row r="396" spans="1:11" ht="15">
      <c r="A396" s="32" t="s">
        <v>405</v>
      </c>
      <c r="B396" s="27" t="s">
        <v>288</v>
      </c>
      <c r="C396" s="38"/>
      <c r="D396" s="93"/>
      <c r="E396" s="161"/>
      <c r="F396" s="93"/>
      <c r="G396" s="162"/>
      <c r="H396" s="163"/>
      <c r="I396" s="164"/>
      <c r="J396" s="165"/>
      <c r="K396" s="129"/>
    </row>
    <row r="397" spans="1:11" ht="45.75" customHeight="1">
      <c r="A397" s="32"/>
      <c r="B397" s="5" t="s">
        <v>20</v>
      </c>
      <c r="C397" s="14"/>
      <c r="D397" s="81"/>
      <c r="E397" s="81">
        <f>C397+D397</f>
        <v>0</v>
      </c>
      <c r="F397" s="128">
        <v>16905</v>
      </c>
      <c r="G397" s="153"/>
      <c r="H397" s="153">
        <f>F397+G397</f>
        <v>16905</v>
      </c>
      <c r="I397" s="153">
        <v>100</v>
      </c>
      <c r="J397" s="153"/>
      <c r="K397" s="129">
        <f>I397+J397</f>
        <v>100</v>
      </c>
    </row>
    <row r="398" spans="1:11" ht="15">
      <c r="A398" s="32" t="s">
        <v>174</v>
      </c>
      <c r="B398" s="30" t="s">
        <v>175</v>
      </c>
      <c r="C398" s="38"/>
      <c r="D398" s="93"/>
      <c r="E398" s="161"/>
      <c r="F398" s="89"/>
      <c r="G398" s="152"/>
      <c r="H398" s="152"/>
      <c r="I398" s="153"/>
      <c r="J398" s="153"/>
      <c r="K398" s="129"/>
    </row>
    <row r="399" spans="1:11" ht="107.25" customHeight="1">
      <c r="A399" s="32"/>
      <c r="B399" s="44" t="s">
        <v>21</v>
      </c>
      <c r="C399" s="58"/>
      <c r="D399" s="130"/>
      <c r="E399" s="81">
        <f>C399+D399</f>
        <v>0</v>
      </c>
      <c r="F399" s="130">
        <v>100</v>
      </c>
      <c r="G399" s="153"/>
      <c r="H399" s="153">
        <f>F399+G399</f>
        <v>100</v>
      </c>
      <c r="I399" s="153">
        <f>F399-C399</f>
        <v>100</v>
      </c>
      <c r="J399" s="153"/>
      <c r="K399" s="129">
        <f>I399+J399</f>
        <v>100</v>
      </c>
    </row>
    <row r="400" spans="1:11" ht="15" customHeight="1">
      <c r="A400" s="211" t="s">
        <v>577</v>
      </c>
      <c r="B400" s="212"/>
      <c r="C400" s="212"/>
      <c r="D400" s="212"/>
      <c r="E400" s="212"/>
      <c r="F400" s="212"/>
      <c r="G400" s="206"/>
      <c r="H400" s="206"/>
      <c r="I400" s="206"/>
      <c r="J400" s="206"/>
      <c r="K400" s="213"/>
    </row>
    <row r="401" spans="1:11" ht="42.75" customHeight="1">
      <c r="A401" s="56" t="s">
        <v>253</v>
      </c>
      <c r="B401" s="77" t="str">
        <f>A226</f>
        <v>Забезпечення оновлення об'єктів дорожнього господарства</v>
      </c>
      <c r="C401" s="56"/>
      <c r="D401" s="56">
        <v>199896</v>
      </c>
      <c r="E401" s="56">
        <f>D401</f>
        <v>199896</v>
      </c>
      <c r="F401" s="56"/>
      <c r="G401" s="56">
        <v>149999</v>
      </c>
      <c r="H401" s="56">
        <f>G401</f>
        <v>149999</v>
      </c>
      <c r="I401" s="63"/>
      <c r="J401" s="63">
        <f>G401/D401*100</f>
        <v>75.03852003041581</v>
      </c>
      <c r="K401" s="63">
        <f>J401</f>
        <v>75.03852003041581</v>
      </c>
    </row>
    <row r="402" spans="1:11" ht="47.25" customHeight="1">
      <c r="A402" s="222" t="s">
        <v>656</v>
      </c>
      <c r="B402" s="223"/>
      <c r="C402" s="223"/>
      <c r="D402" s="223"/>
      <c r="E402" s="223"/>
      <c r="F402" s="223"/>
      <c r="G402" s="223"/>
      <c r="H402" s="223"/>
      <c r="I402" s="223"/>
      <c r="J402" s="223"/>
      <c r="K402" s="224"/>
    </row>
    <row r="403" spans="1:11" ht="15">
      <c r="A403" s="32" t="s">
        <v>308</v>
      </c>
      <c r="B403" s="27" t="s">
        <v>285</v>
      </c>
      <c r="C403" s="38"/>
      <c r="D403" s="34"/>
      <c r="E403" s="38"/>
      <c r="F403" s="34"/>
      <c r="G403" s="34"/>
      <c r="H403" s="38"/>
      <c r="I403" s="4"/>
      <c r="J403" s="4"/>
      <c r="K403" s="15"/>
    </row>
    <row r="404" spans="1:11" ht="15" hidden="1" outlineLevel="1">
      <c r="A404" s="133"/>
      <c r="B404" s="166" t="s">
        <v>169</v>
      </c>
      <c r="C404" s="141"/>
      <c r="D404" s="54">
        <v>199896</v>
      </c>
      <c r="E404" s="141">
        <f>C404+D404</f>
        <v>199896</v>
      </c>
      <c r="F404" s="141"/>
      <c r="G404" s="141">
        <v>149999</v>
      </c>
      <c r="H404" s="142">
        <f>F404+G404</f>
        <v>149999</v>
      </c>
      <c r="I404" s="141">
        <f>F404-C404</f>
        <v>0</v>
      </c>
      <c r="J404" s="167">
        <f>G404/D404*100</f>
        <v>75.03852003041581</v>
      </c>
      <c r="K404" s="49">
        <f>I404+J404</f>
        <v>75.03852003041581</v>
      </c>
    </row>
    <row r="405" spans="1:11" ht="25.5" hidden="1" outlineLevel="1">
      <c r="A405" s="140"/>
      <c r="B405" s="136" t="s">
        <v>569</v>
      </c>
      <c r="C405" s="137"/>
      <c r="D405" s="137">
        <v>199896</v>
      </c>
      <c r="E405" s="137">
        <f>C405+D405</f>
        <v>199896</v>
      </c>
      <c r="F405" s="137"/>
      <c r="G405" s="137">
        <v>149999</v>
      </c>
      <c r="H405" s="137">
        <f>F405+G405</f>
        <v>149999</v>
      </c>
      <c r="I405" s="137">
        <f>F405-C405</f>
        <v>0</v>
      </c>
      <c r="J405" s="84">
        <f>G405/D405*100</f>
        <v>75.03852003041581</v>
      </c>
      <c r="K405" s="87">
        <f>I405+J405</f>
        <v>75.03852003041581</v>
      </c>
    </row>
    <row r="406" spans="1:11" ht="38.25" collapsed="1">
      <c r="A406" s="140"/>
      <c r="B406" s="136" t="s">
        <v>570</v>
      </c>
      <c r="C406" s="137"/>
      <c r="D406" s="137">
        <v>7</v>
      </c>
      <c r="E406" s="137">
        <f>C406+D406</f>
        <v>7</v>
      </c>
      <c r="F406" s="137"/>
      <c r="G406" s="137">
        <v>7</v>
      </c>
      <c r="H406" s="137">
        <f>F406+G406</f>
        <v>7</v>
      </c>
      <c r="I406" s="137">
        <f>F406-C406</f>
        <v>0</v>
      </c>
      <c r="J406" s="84">
        <f>G406/D406*100</f>
        <v>100</v>
      </c>
      <c r="K406" s="87">
        <f>I406+J406</f>
        <v>100</v>
      </c>
    </row>
    <row r="407" spans="1:11" ht="15">
      <c r="A407" s="140" t="s">
        <v>317</v>
      </c>
      <c r="B407" s="147" t="s">
        <v>287</v>
      </c>
      <c r="C407" s="140"/>
      <c r="D407" s="140"/>
      <c r="E407" s="140"/>
      <c r="F407" s="140"/>
      <c r="G407" s="140"/>
      <c r="H407" s="140"/>
      <c r="I407" s="137"/>
      <c r="J407" s="137"/>
      <c r="K407" s="87"/>
    </row>
    <row r="408" spans="1:11" ht="38.25">
      <c r="A408" s="140"/>
      <c r="B408" s="136" t="s">
        <v>571</v>
      </c>
      <c r="C408" s="137"/>
      <c r="D408" s="137">
        <v>7</v>
      </c>
      <c r="E408" s="137">
        <f>C408+D408</f>
        <v>7</v>
      </c>
      <c r="F408" s="137"/>
      <c r="G408" s="137">
        <v>7</v>
      </c>
      <c r="H408" s="137">
        <f>F408+G408</f>
        <v>7</v>
      </c>
      <c r="I408" s="137">
        <f>F408-C408</f>
        <v>0</v>
      </c>
      <c r="J408" s="84">
        <f>G408/D408*100</f>
        <v>100</v>
      </c>
      <c r="K408" s="87">
        <f>I408+J408</f>
        <v>100</v>
      </c>
    </row>
    <row r="409" spans="1:11" ht="15">
      <c r="A409" s="140" t="s">
        <v>405</v>
      </c>
      <c r="B409" s="147" t="s">
        <v>288</v>
      </c>
      <c r="C409" s="140"/>
      <c r="D409" s="140"/>
      <c r="E409" s="140"/>
      <c r="F409" s="140"/>
      <c r="G409" s="140"/>
      <c r="H409" s="140"/>
      <c r="I409" s="137"/>
      <c r="J409" s="137"/>
      <c r="K409" s="87"/>
    </row>
    <row r="410" spans="1:11" ht="38.25">
      <c r="A410" s="140"/>
      <c r="B410" s="136" t="s">
        <v>572</v>
      </c>
      <c r="C410" s="137"/>
      <c r="D410" s="137">
        <v>28557</v>
      </c>
      <c r="E410" s="137">
        <f>C410+D410</f>
        <v>28557</v>
      </c>
      <c r="F410" s="137"/>
      <c r="G410" s="137">
        <v>21428</v>
      </c>
      <c r="H410" s="137">
        <f>F410+G410</f>
        <v>21428</v>
      </c>
      <c r="I410" s="137">
        <f>F410-C410</f>
        <v>0</v>
      </c>
      <c r="J410" s="84">
        <f>G410/D410*100</f>
        <v>75.03589312602864</v>
      </c>
      <c r="K410" s="87">
        <f>I410+J410</f>
        <v>75.03589312602864</v>
      </c>
    </row>
    <row r="411" spans="1:11" ht="15">
      <c r="A411" s="140" t="s">
        <v>174</v>
      </c>
      <c r="B411" s="148" t="s">
        <v>175</v>
      </c>
      <c r="C411" s="140"/>
      <c r="D411" s="140"/>
      <c r="E411" s="140"/>
      <c r="F411" s="140"/>
      <c r="G411" s="140"/>
      <c r="H411" s="140"/>
      <c r="I411" s="137"/>
      <c r="J411" s="137"/>
      <c r="K411" s="87"/>
    </row>
    <row r="412" spans="1:11" ht="51">
      <c r="A412" s="140"/>
      <c r="B412" s="139" t="s">
        <v>573</v>
      </c>
      <c r="C412" s="139"/>
      <c r="D412" s="137">
        <v>100</v>
      </c>
      <c r="E412" s="137">
        <f>C412+D412</f>
        <v>100</v>
      </c>
      <c r="F412" s="137"/>
      <c r="G412" s="137">
        <v>100</v>
      </c>
      <c r="H412" s="137">
        <f>F412+G412</f>
        <v>100</v>
      </c>
      <c r="I412" s="137">
        <f>F412-C412</f>
        <v>0</v>
      </c>
      <c r="J412" s="84">
        <f>G412/D412*100</f>
        <v>100</v>
      </c>
      <c r="K412" s="87">
        <f>I412+J412</f>
        <v>100</v>
      </c>
    </row>
    <row r="413" spans="1:11" ht="24.75" customHeight="1">
      <c r="A413" s="205" t="s">
        <v>657</v>
      </c>
      <c r="B413" s="206"/>
      <c r="C413" s="206"/>
      <c r="D413" s="206"/>
      <c r="E413" s="206"/>
      <c r="F413" s="206"/>
      <c r="G413" s="206"/>
      <c r="H413" s="206"/>
      <c r="I413" s="206"/>
      <c r="J413" s="206"/>
      <c r="K413" s="213"/>
    </row>
    <row r="414" spans="1:11" ht="39.75" customHeight="1" hidden="1" outlineLevel="1">
      <c r="A414" s="56" t="s">
        <v>253</v>
      </c>
      <c r="B414" s="77" t="str">
        <f>A242</f>
        <v>Придбання обладнання і предметів довгострокового користування</v>
      </c>
      <c r="C414" s="56"/>
      <c r="D414" s="56"/>
      <c r="E414" s="56"/>
      <c r="F414" s="56"/>
      <c r="G414" s="56">
        <v>123281</v>
      </c>
      <c r="H414" s="56">
        <f>G414</f>
        <v>123281</v>
      </c>
      <c r="I414" s="63"/>
      <c r="J414" s="98">
        <v>100</v>
      </c>
      <c r="K414" s="98">
        <f>J414</f>
        <v>100</v>
      </c>
    </row>
    <row r="415" spans="1:11" ht="29.25" customHeight="1" hidden="1" outlineLevel="1">
      <c r="A415" s="222" t="s">
        <v>576</v>
      </c>
      <c r="B415" s="223"/>
      <c r="C415" s="223"/>
      <c r="D415" s="223"/>
      <c r="E415" s="223"/>
      <c r="F415" s="223"/>
      <c r="G415" s="223"/>
      <c r="H415" s="223"/>
      <c r="I415" s="223"/>
      <c r="J415" s="223"/>
      <c r="K415" s="224"/>
    </row>
    <row r="416" spans="1:11" ht="15" hidden="1" outlineLevel="1">
      <c r="A416" s="32" t="s">
        <v>308</v>
      </c>
      <c r="B416" s="27" t="s">
        <v>285</v>
      </c>
      <c r="C416" s="38"/>
      <c r="D416" s="34"/>
      <c r="E416" s="38"/>
      <c r="F416" s="34"/>
      <c r="G416" s="34"/>
      <c r="H416" s="38"/>
      <c r="I416" s="4"/>
      <c r="J416" s="4"/>
      <c r="K416" s="15"/>
    </row>
    <row r="417" spans="1:11" ht="15" hidden="1" outlineLevel="1">
      <c r="A417" s="34"/>
      <c r="B417" s="37" t="s">
        <v>169</v>
      </c>
      <c r="C417" s="4"/>
      <c r="D417" s="14"/>
      <c r="E417" s="4"/>
      <c r="F417" s="4"/>
      <c r="G417" s="4">
        <v>123281</v>
      </c>
      <c r="H417" s="15">
        <f>F417+G417</f>
        <v>123281</v>
      </c>
      <c r="I417" s="4"/>
      <c r="J417" s="102">
        <v>100</v>
      </c>
      <c r="K417" s="102">
        <f>I417+J417</f>
        <v>100</v>
      </c>
    </row>
    <row r="418" spans="1:11" ht="15" hidden="1" outlineLevel="1">
      <c r="A418" s="34"/>
      <c r="B418" s="37" t="s">
        <v>154</v>
      </c>
      <c r="C418" s="4"/>
      <c r="D418" s="14"/>
      <c r="E418" s="4"/>
      <c r="F418" s="4"/>
      <c r="G418" s="4">
        <v>80000</v>
      </c>
      <c r="H418" s="15">
        <f>F418+G418</f>
        <v>80000</v>
      </c>
      <c r="I418" s="4"/>
      <c r="J418" s="102">
        <v>100</v>
      </c>
      <c r="K418" s="102">
        <f>I418+J418</f>
        <v>100</v>
      </c>
    </row>
    <row r="419" spans="1:11" ht="15" hidden="1" outlineLevel="1">
      <c r="A419" s="34"/>
      <c r="B419" s="37" t="s">
        <v>155</v>
      </c>
      <c r="C419" s="4"/>
      <c r="D419" s="14"/>
      <c r="E419" s="4"/>
      <c r="F419" s="14"/>
      <c r="G419" s="4">
        <v>43281</v>
      </c>
      <c r="H419" s="15">
        <f>F419+G419</f>
        <v>43281</v>
      </c>
      <c r="I419" s="4"/>
      <c r="J419" s="102">
        <v>100</v>
      </c>
      <c r="K419" s="102">
        <f>I419+J419</f>
        <v>100</v>
      </c>
    </row>
    <row r="420" spans="1:11" ht="15" hidden="1" outlineLevel="1">
      <c r="A420" s="32" t="s">
        <v>317</v>
      </c>
      <c r="B420" s="27" t="s">
        <v>287</v>
      </c>
      <c r="C420" s="38"/>
      <c r="D420" s="34"/>
      <c r="E420" s="38"/>
      <c r="F420" s="34"/>
      <c r="G420" s="38"/>
      <c r="H420" s="34"/>
      <c r="I420" s="14"/>
      <c r="J420" s="102"/>
      <c r="K420" s="103"/>
    </row>
    <row r="421" spans="1:11" ht="25.5" hidden="1" outlineLevel="1">
      <c r="A421" s="32"/>
      <c r="B421" s="5" t="s">
        <v>156</v>
      </c>
      <c r="C421" s="14"/>
      <c r="D421" s="4"/>
      <c r="E421" s="4"/>
      <c r="F421" s="4"/>
      <c r="G421" s="14">
        <v>12</v>
      </c>
      <c r="H421" s="4">
        <f>F421+G421</f>
        <v>12</v>
      </c>
      <c r="I421" s="4"/>
      <c r="J421" s="102">
        <v>100</v>
      </c>
      <c r="K421" s="102">
        <f>I421+J421</f>
        <v>100</v>
      </c>
    </row>
    <row r="422" spans="1:11" ht="15" hidden="1" outlineLevel="1">
      <c r="A422" s="32" t="s">
        <v>405</v>
      </c>
      <c r="B422" s="27" t="s">
        <v>288</v>
      </c>
      <c r="C422" s="38"/>
      <c r="D422" s="34"/>
      <c r="E422" s="38"/>
      <c r="F422" s="34"/>
      <c r="G422" s="38"/>
      <c r="H422" s="34"/>
      <c r="I422" s="14"/>
      <c r="J422" s="102"/>
      <c r="K422" s="103"/>
    </row>
    <row r="423" spans="1:11" ht="38.25" hidden="1" outlineLevel="1">
      <c r="A423" s="32"/>
      <c r="B423" s="5" t="s">
        <v>466</v>
      </c>
      <c r="C423" s="14"/>
      <c r="D423" s="4"/>
      <c r="E423" s="4"/>
      <c r="F423" s="4"/>
      <c r="G423" s="14">
        <v>10273</v>
      </c>
      <c r="H423" s="4">
        <f>F423+G423</f>
        <v>10273</v>
      </c>
      <c r="I423" s="4"/>
      <c r="J423" s="102">
        <v>100</v>
      </c>
      <c r="K423" s="102">
        <f>I423+J423</f>
        <v>100</v>
      </c>
    </row>
    <row r="424" spans="1:11" ht="15" hidden="1" outlineLevel="1">
      <c r="A424" s="32" t="s">
        <v>174</v>
      </c>
      <c r="B424" s="30" t="s">
        <v>175</v>
      </c>
      <c r="C424" s="38"/>
      <c r="D424" s="34"/>
      <c r="E424" s="38"/>
      <c r="F424" s="34"/>
      <c r="G424" s="38"/>
      <c r="H424" s="34"/>
      <c r="I424" s="14"/>
      <c r="J424" s="105"/>
      <c r="K424" s="103"/>
    </row>
    <row r="425" spans="1:11" ht="63.75" hidden="1" outlineLevel="1">
      <c r="A425" s="32"/>
      <c r="B425" s="44" t="s">
        <v>467</v>
      </c>
      <c r="C425" s="43"/>
      <c r="D425" s="14"/>
      <c r="E425" s="4"/>
      <c r="F425" s="14"/>
      <c r="G425" s="4">
        <v>28480</v>
      </c>
      <c r="H425" s="4">
        <f>F425+G425</f>
        <v>28480</v>
      </c>
      <c r="I425" s="4"/>
      <c r="J425" s="102">
        <v>100</v>
      </c>
      <c r="K425" s="102">
        <f>I425+J425</f>
        <v>100</v>
      </c>
    </row>
    <row r="426" spans="1:11" ht="15" hidden="1" outlineLevel="1">
      <c r="A426" s="211" t="s">
        <v>577</v>
      </c>
      <c r="B426" s="212"/>
      <c r="C426" s="212"/>
      <c r="D426" s="212"/>
      <c r="E426" s="212"/>
      <c r="F426" s="212"/>
      <c r="G426" s="212"/>
      <c r="H426" s="212"/>
      <c r="I426" s="212"/>
      <c r="J426" s="212"/>
      <c r="K426" s="213"/>
    </row>
    <row r="427" spans="1:11" ht="7.5" customHeight="1" collapsed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</row>
    <row r="428" spans="1:11" ht="15.75">
      <c r="A428" s="198" t="s">
        <v>297</v>
      </c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</row>
    <row r="429" spans="1:11" ht="72" hidden="1" outlineLevel="1">
      <c r="A429" s="19" t="s">
        <v>298</v>
      </c>
      <c r="B429" s="19" t="s">
        <v>299</v>
      </c>
      <c r="C429" s="19" t="s">
        <v>300</v>
      </c>
      <c r="D429" s="19" t="s">
        <v>301</v>
      </c>
      <c r="E429" s="19" t="s">
        <v>302</v>
      </c>
      <c r="F429" s="19" t="s">
        <v>303</v>
      </c>
      <c r="G429" s="19" t="s">
        <v>304</v>
      </c>
      <c r="H429" s="19" t="s">
        <v>305</v>
      </c>
      <c r="I429" s="16"/>
      <c r="J429" s="16"/>
      <c r="K429" s="16"/>
    </row>
    <row r="430" spans="1:11" ht="15" hidden="1" outlineLevel="1">
      <c r="A430" s="19">
        <v>1</v>
      </c>
      <c r="B430" s="19">
        <v>2</v>
      </c>
      <c r="C430" s="19">
        <v>3</v>
      </c>
      <c r="D430" s="19">
        <v>4</v>
      </c>
      <c r="E430" s="19">
        <v>5</v>
      </c>
      <c r="F430" s="19" t="s">
        <v>306</v>
      </c>
      <c r="G430" s="19">
        <v>7</v>
      </c>
      <c r="H430" s="19" t="s">
        <v>307</v>
      </c>
      <c r="I430" s="16"/>
      <c r="J430" s="16"/>
      <c r="K430" s="16"/>
    </row>
    <row r="431" spans="1:11" ht="15" hidden="1" outlineLevel="1">
      <c r="A431" s="188" t="s">
        <v>308</v>
      </c>
      <c r="B431" s="20" t="s">
        <v>309</v>
      </c>
      <c r="C431" s="188" t="s">
        <v>311</v>
      </c>
      <c r="D431" s="182"/>
      <c r="E431" s="182"/>
      <c r="F431" s="182"/>
      <c r="G431" s="188" t="s">
        <v>311</v>
      </c>
      <c r="H431" s="188" t="s">
        <v>311</v>
      </c>
      <c r="I431" s="16"/>
      <c r="J431" s="16"/>
      <c r="K431" s="16"/>
    </row>
    <row r="432" spans="1:11" ht="15" hidden="1" outlineLevel="1">
      <c r="A432" s="189"/>
      <c r="B432" s="21" t="s">
        <v>310</v>
      </c>
      <c r="C432" s="189"/>
      <c r="D432" s="183"/>
      <c r="E432" s="183"/>
      <c r="F432" s="183"/>
      <c r="G432" s="189"/>
      <c r="H432" s="189"/>
      <c r="I432" s="16"/>
      <c r="J432" s="16"/>
      <c r="K432" s="16"/>
    </row>
    <row r="433" spans="1:11" ht="24" hidden="1" outlineLevel="1">
      <c r="A433" s="19"/>
      <c r="B433" s="22" t="s">
        <v>312</v>
      </c>
      <c r="C433" s="19" t="s">
        <v>311</v>
      </c>
      <c r="D433" s="22"/>
      <c r="E433" s="22"/>
      <c r="F433" s="22"/>
      <c r="G433" s="19" t="s">
        <v>311</v>
      </c>
      <c r="H433" s="19" t="s">
        <v>311</v>
      </c>
      <c r="I433" s="16"/>
      <c r="J433" s="16"/>
      <c r="K433" s="16"/>
    </row>
    <row r="434" spans="1:11" ht="48" hidden="1" outlineLevel="1">
      <c r="A434" s="19"/>
      <c r="B434" s="22" t="s">
        <v>313</v>
      </c>
      <c r="C434" s="19" t="s">
        <v>311</v>
      </c>
      <c r="D434" s="22"/>
      <c r="E434" s="22"/>
      <c r="F434" s="22"/>
      <c r="G434" s="19" t="s">
        <v>311</v>
      </c>
      <c r="H434" s="19" t="s">
        <v>311</v>
      </c>
      <c r="I434" s="16"/>
      <c r="J434" s="16"/>
      <c r="K434" s="16"/>
    </row>
    <row r="435" spans="1:11" ht="15" hidden="1" outlineLevel="1">
      <c r="A435" s="19"/>
      <c r="B435" s="22" t="s">
        <v>314</v>
      </c>
      <c r="C435" s="19" t="s">
        <v>311</v>
      </c>
      <c r="D435" s="22"/>
      <c r="E435" s="22"/>
      <c r="F435" s="22"/>
      <c r="G435" s="19" t="s">
        <v>311</v>
      </c>
      <c r="H435" s="19" t="s">
        <v>311</v>
      </c>
      <c r="I435" s="16"/>
      <c r="J435" s="16"/>
      <c r="K435" s="16"/>
    </row>
    <row r="436" spans="1:11" ht="15" hidden="1" outlineLevel="1">
      <c r="A436" s="19"/>
      <c r="B436" s="22" t="s">
        <v>315</v>
      </c>
      <c r="C436" s="19" t="s">
        <v>311</v>
      </c>
      <c r="D436" s="22"/>
      <c r="E436" s="22"/>
      <c r="F436" s="22"/>
      <c r="G436" s="19" t="s">
        <v>311</v>
      </c>
      <c r="H436" s="19" t="s">
        <v>311</v>
      </c>
      <c r="I436" s="16"/>
      <c r="J436" s="16"/>
      <c r="K436" s="16"/>
    </row>
    <row r="437" spans="1:11" ht="15" hidden="1" outlineLevel="1">
      <c r="A437" s="185" t="s">
        <v>316</v>
      </c>
      <c r="B437" s="186"/>
      <c r="C437" s="186"/>
      <c r="D437" s="186"/>
      <c r="E437" s="186"/>
      <c r="F437" s="186"/>
      <c r="G437" s="186"/>
      <c r="H437" s="187"/>
      <c r="I437" s="16"/>
      <c r="J437" s="16"/>
      <c r="K437" s="16"/>
    </row>
    <row r="438" spans="1:11" ht="15" hidden="1" outlineLevel="1">
      <c r="A438" s="188" t="s">
        <v>317</v>
      </c>
      <c r="B438" s="20" t="s">
        <v>318</v>
      </c>
      <c r="C438" s="188" t="s">
        <v>311</v>
      </c>
      <c r="D438" s="182"/>
      <c r="E438" s="182"/>
      <c r="F438" s="182"/>
      <c r="G438" s="188" t="s">
        <v>311</v>
      </c>
      <c r="H438" s="188" t="s">
        <v>311</v>
      </c>
      <c r="I438" s="16"/>
      <c r="J438" s="16"/>
      <c r="K438" s="16"/>
    </row>
    <row r="439" spans="1:11" ht="15" hidden="1" outlineLevel="1">
      <c r="A439" s="189"/>
      <c r="B439" s="21" t="s">
        <v>310</v>
      </c>
      <c r="C439" s="189"/>
      <c r="D439" s="183"/>
      <c r="E439" s="183"/>
      <c r="F439" s="183"/>
      <c r="G439" s="189"/>
      <c r="H439" s="189"/>
      <c r="I439" s="16"/>
      <c r="J439" s="16"/>
      <c r="K439" s="16"/>
    </row>
    <row r="440" spans="1:11" ht="15" hidden="1" outlineLevel="1">
      <c r="A440" s="185" t="s">
        <v>491</v>
      </c>
      <c r="B440" s="186"/>
      <c r="C440" s="186"/>
      <c r="D440" s="186"/>
      <c r="E440" s="186"/>
      <c r="F440" s="186"/>
      <c r="G440" s="186"/>
      <c r="H440" s="187"/>
      <c r="I440" s="16"/>
      <c r="J440" s="16"/>
      <c r="K440" s="16"/>
    </row>
    <row r="441" spans="1:11" ht="15" hidden="1" outlineLevel="1">
      <c r="A441" s="185" t="s">
        <v>492</v>
      </c>
      <c r="B441" s="186"/>
      <c r="C441" s="186"/>
      <c r="D441" s="186"/>
      <c r="E441" s="186"/>
      <c r="F441" s="186"/>
      <c r="G441" s="186"/>
      <c r="H441" s="187"/>
      <c r="I441" s="16"/>
      <c r="J441" s="16"/>
      <c r="K441" s="16"/>
    </row>
    <row r="442" spans="1:11" ht="24" hidden="1" outlineLevel="1">
      <c r="A442" s="23">
        <v>1</v>
      </c>
      <c r="B442" s="24" t="s">
        <v>493</v>
      </c>
      <c r="C442" s="22"/>
      <c r="D442" s="22"/>
      <c r="E442" s="22"/>
      <c r="F442" s="22"/>
      <c r="G442" s="22"/>
      <c r="H442" s="22"/>
      <c r="I442" s="16"/>
      <c r="J442" s="16"/>
      <c r="K442" s="16"/>
    </row>
    <row r="443" spans="1:11" ht="24" hidden="1" outlineLevel="1">
      <c r="A443" s="19"/>
      <c r="B443" s="25" t="s">
        <v>494</v>
      </c>
      <c r="C443" s="22"/>
      <c r="D443" s="22"/>
      <c r="E443" s="22"/>
      <c r="F443" s="22"/>
      <c r="G443" s="22"/>
      <c r="H443" s="22"/>
      <c r="I443" s="16"/>
      <c r="J443" s="16"/>
      <c r="K443" s="16"/>
    </row>
    <row r="444" spans="1:11" ht="15" hidden="1" outlineLevel="1">
      <c r="A444" s="185" t="s">
        <v>495</v>
      </c>
      <c r="B444" s="186"/>
      <c r="C444" s="186"/>
      <c r="D444" s="186"/>
      <c r="E444" s="186"/>
      <c r="F444" s="186"/>
      <c r="G444" s="186"/>
      <c r="H444" s="187"/>
      <c r="I444" s="16"/>
      <c r="J444" s="16"/>
      <c r="K444" s="16"/>
    </row>
    <row r="445" spans="1:11" ht="24" hidden="1" outlineLevel="1">
      <c r="A445" s="19"/>
      <c r="B445" s="22" t="s">
        <v>496</v>
      </c>
      <c r="C445" s="22"/>
      <c r="D445" s="22"/>
      <c r="E445" s="22"/>
      <c r="F445" s="22"/>
      <c r="G445" s="22"/>
      <c r="H445" s="22"/>
      <c r="I445" s="16"/>
      <c r="J445" s="16"/>
      <c r="K445" s="16"/>
    </row>
    <row r="446" spans="1:11" ht="24" hidden="1" outlineLevel="1">
      <c r="A446" s="19"/>
      <c r="B446" s="22" t="s">
        <v>497</v>
      </c>
      <c r="C446" s="22"/>
      <c r="D446" s="22"/>
      <c r="E446" s="22"/>
      <c r="F446" s="22"/>
      <c r="G446" s="22"/>
      <c r="H446" s="22"/>
      <c r="I446" s="16"/>
      <c r="J446" s="16"/>
      <c r="K446" s="16"/>
    </row>
    <row r="447" spans="1:11" ht="15" hidden="1" outlineLevel="1">
      <c r="A447" s="19"/>
      <c r="B447" s="22" t="s">
        <v>498</v>
      </c>
      <c r="C447" s="22"/>
      <c r="D447" s="22"/>
      <c r="E447" s="22"/>
      <c r="F447" s="22"/>
      <c r="G447" s="22"/>
      <c r="H447" s="22"/>
      <c r="I447" s="16"/>
      <c r="J447" s="16"/>
      <c r="K447" s="16"/>
    </row>
    <row r="448" spans="1:11" ht="24" hidden="1" outlineLevel="1">
      <c r="A448" s="19"/>
      <c r="B448" s="25" t="s">
        <v>606</v>
      </c>
      <c r="C448" s="22"/>
      <c r="D448" s="22"/>
      <c r="E448" s="22"/>
      <c r="F448" s="22"/>
      <c r="G448" s="22"/>
      <c r="H448" s="22"/>
      <c r="I448" s="16"/>
      <c r="J448" s="16"/>
      <c r="K448" s="16"/>
    </row>
    <row r="449" spans="1:11" ht="15" hidden="1" outlineLevel="1">
      <c r="A449" s="185" t="s">
        <v>157</v>
      </c>
      <c r="B449" s="186"/>
      <c r="C449" s="186"/>
      <c r="D449" s="186"/>
      <c r="E449" s="186"/>
      <c r="F449" s="186"/>
      <c r="G449" s="186"/>
      <c r="H449" s="187"/>
      <c r="I449" s="16"/>
      <c r="J449" s="16"/>
      <c r="K449" s="16"/>
    </row>
    <row r="450" spans="1:11" ht="24" hidden="1" outlineLevel="1">
      <c r="A450" s="19"/>
      <c r="B450" s="22" t="s">
        <v>496</v>
      </c>
      <c r="C450" s="22"/>
      <c r="D450" s="22"/>
      <c r="E450" s="22"/>
      <c r="F450" s="22"/>
      <c r="G450" s="22"/>
      <c r="H450" s="22"/>
      <c r="I450" s="16"/>
      <c r="J450" s="16"/>
      <c r="K450" s="16"/>
    </row>
    <row r="451" spans="1:11" ht="24" hidden="1" outlineLevel="1">
      <c r="A451" s="19"/>
      <c r="B451" s="22" t="s">
        <v>497</v>
      </c>
      <c r="C451" s="22"/>
      <c r="D451" s="22"/>
      <c r="E451" s="22"/>
      <c r="F451" s="22"/>
      <c r="G451" s="22"/>
      <c r="H451" s="22"/>
      <c r="I451" s="16"/>
      <c r="J451" s="16"/>
      <c r="K451" s="16"/>
    </row>
    <row r="452" spans="1:11" ht="15" hidden="1" outlineLevel="1">
      <c r="A452" s="19"/>
      <c r="B452" s="22" t="s">
        <v>498</v>
      </c>
      <c r="C452" s="22"/>
      <c r="D452" s="22"/>
      <c r="E452" s="22"/>
      <c r="F452" s="22"/>
      <c r="G452" s="22"/>
      <c r="H452" s="22"/>
      <c r="I452" s="16"/>
      <c r="J452" s="16"/>
      <c r="K452" s="16"/>
    </row>
    <row r="453" spans="1:11" ht="36" hidden="1" outlineLevel="1">
      <c r="A453" s="23">
        <v>43498</v>
      </c>
      <c r="B453" s="24" t="s">
        <v>158</v>
      </c>
      <c r="C453" s="19" t="s">
        <v>311</v>
      </c>
      <c r="D453" s="19"/>
      <c r="E453" s="19"/>
      <c r="F453" s="19"/>
      <c r="G453" s="19" t="s">
        <v>311</v>
      </c>
      <c r="H453" s="19" t="s">
        <v>311</v>
      </c>
      <c r="I453" s="16"/>
      <c r="J453" s="16"/>
      <c r="K453" s="16"/>
    </row>
    <row r="454" ht="7.5" customHeight="1" collapsed="1">
      <c r="A454" s="9"/>
    </row>
    <row r="455" spans="1:11" ht="15.75">
      <c r="A455" s="173" t="s">
        <v>159</v>
      </c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</row>
    <row r="456" spans="1:11" ht="15.75" hidden="1" outlineLevel="1">
      <c r="A456" s="193" t="s">
        <v>160</v>
      </c>
      <c r="B456" s="193"/>
      <c r="C456" s="193"/>
      <c r="D456" s="193"/>
      <c r="E456" s="193"/>
      <c r="F456" s="193"/>
      <c r="G456" s="193"/>
      <c r="H456" s="193"/>
      <c r="I456" s="193"/>
      <c r="J456" s="193"/>
      <c r="K456" s="193"/>
    </row>
    <row r="457" ht="7.5" customHeight="1" collapsed="1">
      <c r="A457" s="2"/>
    </row>
    <row r="458" spans="1:11" ht="15.75">
      <c r="A458" s="173" t="s">
        <v>374</v>
      </c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</row>
    <row r="459" ht="6" customHeight="1">
      <c r="A459" s="2"/>
    </row>
    <row r="460" spans="1:11" ht="30.75" customHeight="1">
      <c r="A460" s="173" t="s">
        <v>377</v>
      </c>
      <c r="B460" s="173"/>
      <c r="C460" s="196" t="s">
        <v>181</v>
      </c>
      <c r="D460" s="196"/>
      <c r="E460" s="196"/>
      <c r="F460" s="196"/>
      <c r="G460" s="196"/>
      <c r="H460" s="196"/>
      <c r="I460" s="196"/>
      <c r="J460" s="196"/>
      <c r="K460" s="196"/>
    </row>
    <row r="461" spans="1:11" ht="5.25" customHeight="1">
      <c r="A461" s="175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</row>
    <row r="462" spans="1:11" ht="15.75">
      <c r="A462" s="174" t="s">
        <v>380</v>
      </c>
      <c r="B462" s="174"/>
      <c r="C462" s="175" t="s">
        <v>594</v>
      </c>
      <c r="D462" s="175"/>
      <c r="E462" s="175"/>
      <c r="F462" s="175"/>
      <c r="G462" s="175"/>
      <c r="H462" s="175"/>
      <c r="I462" s="175"/>
      <c r="J462" s="175"/>
      <c r="K462" s="175"/>
    </row>
    <row r="463" spans="1:11" ht="5.25" customHeight="1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30.75" customHeight="1">
      <c r="A464" s="174" t="s">
        <v>518</v>
      </c>
      <c r="B464" s="174"/>
      <c r="C464" s="196" t="s">
        <v>593</v>
      </c>
      <c r="D464" s="196"/>
      <c r="E464" s="196"/>
      <c r="F464" s="196"/>
      <c r="G464" s="196"/>
      <c r="H464" s="196"/>
      <c r="I464" s="196"/>
      <c r="J464" s="196"/>
      <c r="K464" s="196"/>
    </row>
    <row r="465" spans="1:11" ht="6.75" customHeight="1">
      <c r="A465" s="11"/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</row>
    <row r="466" spans="1:11" ht="30.75" customHeight="1">
      <c r="A466" s="174" t="s">
        <v>180</v>
      </c>
      <c r="B466" s="174"/>
      <c r="C466" s="175" t="s">
        <v>592</v>
      </c>
      <c r="D466" s="175"/>
      <c r="E466" s="175"/>
      <c r="F466" s="175"/>
      <c r="G466" s="175"/>
      <c r="H466" s="175"/>
      <c r="I466" s="175"/>
      <c r="J466" s="175"/>
      <c r="K466" s="175"/>
    </row>
    <row r="467" spans="1:11" ht="3.75" customHeight="1">
      <c r="A467" s="175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</row>
    <row r="468" spans="1:11" ht="15.75">
      <c r="A468" s="13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63.75" customHeight="1">
      <c r="A469" s="257" t="str">
        <f>'1216017'!A275:B275</f>
        <v>Начальник відділу планування та економічного аналізу</v>
      </c>
      <c r="B469" s="257"/>
      <c r="C469" s="197" t="s">
        <v>385</v>
      </c>
      <c r="D469" s="197"/>
      <c r="E469" s="197"/>
      <c r="F469" s="197"/>
      <c r="G469" s="57"/>
      <c r="H469" s="57"/>
      <c r="I469" s="195" t="str">
        <f>'1216017'!I275:K275</f>
        <v>Олена ЄРЬОМЕНКО</v>
      </c>
      <c r="J469" s="195"/>
      <c r="K469" s="195"/>
    </row>
    <row r="470" spans="1:11" ht="15.75" customHeight="1">
      <c r="A470" s="1"/>
      <c r="B470" s="35"/>
      <c r="C470" s="194" t="s">
        <v>386</v>
      </c>
      <c r="D470" s="194"/>
      <c r="E470" s="194"/>
      <c r="F470" s="194"/>
      <c r="G470" s="1"/>
      <c r="H470" s="1"/>
      <c r="I470" s="1"/>
      <c r="J470" s="171" t="s">
        <v>387</v>
      </c>
      <c r="K470" s="171"/>
    </row>
  </sheetData>
  <sheetProtection/>
  <mergeCells count="171">
    <mergeCell ref="A349:K349"/>
    <mergeCell ref="A365:K365"/>
    <mergeCell ref="A390:K390"/>
    <mergeCell ref="A415:K415"/>
    <mergeCell ref="A367:K367"/>
    <mergeCell ref="A377:K377"/>
    <mergeCell ref="A379:K379"/>
    <mergeCell ref="A388:K388"/>
    <mergeCell ref="A319:K319"/>
    <mergeCell ref="A296:K296"/>
    <mergeCell ref="A400:K400"/>
    <mergeCell ref="A426:K426"/>
    <mergeCell ref="A402:K402"/>
    <mergeCell ref="A413:K413"/>
    <mergeCell ref="A335:K335"/>
    <mergeCell ref="A321:K321"/>
    <mergeCell ref="A337:K337"/>
    <mergeCell ref="A347:K347"/>
    <mergeCell ref="I1:K1"/>
    <mergeCell ref="I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7:A18"/>
    <mergeCell ref="B17:B18"/>
    <mergeCell ref="C17:E17"/>
    <mergeCell ref="F17:H17"/>
    <mergeCell ref="I17:K17"/>
    <mergeCell ref="A20:K20"/>
    <mergeCell ref="A23:K23"/>
    <mergeCell ref="A25:K25"/>
    <mergeCell ref="A27:K27"/>
    <mergeCell ref="A45:K45"/>
    <mergeCell ref="A46:K46"/>
    <mergeCell ref="A29:K29"/>
    <mergeCell ref="A31:K31"/>
    <mergeCell ref="A33:K33"/>
    <mergeCell ref="A35:K35"/>
    <mergeCell ref="A52:E52"/>
    <mergeCell ref="A59:E59"/>
    <mergeCell ref="A64:E64"/>
    <mergeCell ref="A66:K66"/>
    <mergeCell ref="A67:K67"/>
    <mergeCell ref="A68:A69"/>
    <mergeCell ref="B68:B69"/>
    <mergeCell ref="C68:E68"/>
    <mergeCell ref="F68:H68"/>
    <mergeCell ref="I68:K68"/>
    <mergeCell ref="A70:K70"/>
    <mergeCell ref="A78:K78"/>
    <mergeCell ref="A85:K85"/>
    <mergeCell ref="A92:K92"/>
    <mergeCell ref="A190:K190"/>
    <mergeCell ref="A193:K193"/>
    <mergeCell ref="A99:K99"/>
    <mergeCell ref="A198:K198"/>
    <mergeCell ref="A100:K100"/>
    <mergeCell ref="A101:K101"/>
    <mergeCell ref="A106:K106"/>
    <mergeCell ref="A157:K157"/>
    <mergeCell ref="A160:K160"/>
    <mergeCell ref="A183:K183"/>
    <mergeCell ref="A186:K186"/>
    <mergeCell ref="A167:K167"/>
    <mergeCell ref="A428:K428"/>
    <mergeCell ref="A431:A432"/>
    <mergeCell ref="C431:C432"/>
    <mergeCell ref="D431:D432"/>
    <mergeCell ref="E431:E432"/>
    <mergeCell ref="F431:F432"/>
    <mergeCell ref="G431:G432"/>
    <mergeCell ref="H431:H432"/>
    <mergeCell ref="A437:H437"/>
    <mergeCell ref="A438:A439"/>
    <mergeCell ref="C438:C439"/>
    <mergeCell ref="D438:D439"/>
    <mergeCell ref="E438:E439"/>
    <mergeCell ref="F438:F439"/>
    <mergeCell ref="G438:G439"/>
    <mergeCell ref="H438:H439"/>
    <mergeCell ref="A440:H440"/>
    <mergeCell ref="A441:H441"/>
    <mergeCell ref="A444:H444"/>
    <mergeCell ref="A449:H449"/>
    <mergeCell ref="A455:K455"/>
    <mergeCell ref="A456:K456"/>
    <mergeCell ref="B465:K465"/>
    <mergeCell ref="A466:B466"/>
    <mergeCell ref="C466:K466"/>
    <mergeCell ref="A467:K467"/>
    <mergeCell ref="A458:K458"/>
    <mergeCell ref="A460:B460"/>
    <mergeCell ref="C460:K460"/>
    <mergeCell ref="A461:K461"/>
    <mergeCell ref="A462:B462"/>
    <mergeCell ref="C462:K462"/>
    <mergeCell ref="C470:F470"/>
    <mergeCell ref="A121:K121"/>
    <mergeCell ref="A126:K126"/>
    <mergeCell ref="A127:K127"/>
    <mergeCell ref="A201:K201"/>
    <mergeCell ref="A204:K204"/>
    <mergeCell ref="A207:K207"/>
    <mergeCell ref="A464:B464"/>
    <mergeCell ref="C464:K464"/>
    <mergeCell ref="A43:K43"/>
    <mergeCell ref="A147:K147"/>
    <mergeCell ref="A151:K151"/>
    <mergeCell ref="A154:K154"/>
    <mergeCell ref="A145:K145"/>
    <mergeCell ref="A128:K128"/>
    <mergeCell ref="A132:K132"/>
    <mergeCell ref="A136:K136"/>
    <mergeCell ref="A140:K140"/>
    <mergeCell ref="A110:K110"/>
    <mergeCell ref="A210:K210"/>
    <mergeCell ref="A172:K172"/>
    <mergeCell ref="A177:K177"/>
    <mergeCell ref="A181:K181"/>
    <mergeCell ref="A240:K240"/>
    <mergeCell ref="A211:K211"/>
    <mergeCell ref="A197:K197"/>
    <mergeCell ref="A226:K226"/>
    <mergeCell ref="A231:K231"/>
    <mergeCell ref="A234:K234"/>
    <mergeCell ref="A237:K237"/>
    <mergeCell ref="A37:K37"/>
    <mergeCell ref="A41:K41"/>
    <mergeCell ref="A39:K39"/>
    <mergeCell ref="A212:K212"/>
    <mergeCell ref="A182:K182"/>
    <mergeCell ref="A161:K161"/>
    <mergeCell ref="A146:K146"/>
    <mergeCell ref="A196:K196"/>
    <mergeCell ref="A162:K162"/>
    <mergeCell ref="A215:K215"/>
    <mergeCell ref="A218:K218"/>
    <mergeCell ref="A221:K221"/>
    <mergeCell ref="A224:K224"/>
    <mergeCell ref="A261:A263"/>
    <mergeCell ref="A225:K225"/>
    <mergeCell ref="A241:K241"/>
    <mergeCell ref="B261:B263"/>
    <mergeCell ref="C261:E262"/>
    <mergeCell ref="F261:H262"/>
    <mergeCell ref="A242:K242"/>
    <mergeCell ref="A247:K247"/>
    <mergeCell ref="A469:B469"/>
    <mergeCell ref="A294:K294"/>
    <mergeCell ref="A250:K250"/>
    <mergeCell ref="A253:K253"/>
    <mergeCell ref="A256:K256"/>
    <mergeCell ref="A257:K257"/>
    <mergeCell ref="C469:F469"/>
    <mergeCell ref="I469:K469"/>
    <mergeCell ref="I261:K261"/>
    <mergeCell ref="I262:K262"/>
    <mergeCell ref="A265:K265"/>
    <mergeCell ref="A268:K268"/>
    <mergeCell ref="A258:K258"/>
    <mergeCell ref="A260:K260"/>
  </mergeCells>
  <printOptions/>
  <pageMargins left="0.7874015748031497" right="0.1968503937007874" top="0.3937007874015748" bottom="0.3937007874015748" header="0.5118110236220472" footer="0.5118110236220472"/>
  <pageSetup fitToHeight="23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P127"/>
  <sheetViews>
    <sheetView zoomScalePageLayoutView="0" workbookViewId="0" topLeftCell="A25">
      <selection activeCell="I67" sqref="I67:K67"/>
    </sheetView>
  </sheetViews>
  <sheetFormatPr defaultColWidth="9.140625" defaultRowHeight="15" outlineLevelRow="2"/>
  <cols>
    <col min="2" max="2" width="32.00390625" style="0" customWidth="1"/>
    <col min="4" max="4" width="11.7109375" style="0" customWidth="1"/>
    <col min="7" max="7" width="11.00390625" style="0" customWidth="1"/>
    <col min="9" max="9" width="10.00390625" style="0" bestFit="1" customWidth="1"/>
    <col min="10" max="10" width="11.28125" style="0" customWidth="1"/>
    <col min="11" max="11" width="10.00390625" style="0" bestFit="1" customWidth="1"/>
  </cols>
  <sheetData>
    <row r="1" spans="2:11" ht="11.25" customHeight="1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0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137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5.75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442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441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42" ht="15.75" customHeight="1">
      <c r="A13" s="253" t="s">
        <v>443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25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>
        <v>94773</v>
      </c>
      <c r="D19" s="4">
        <f>D22+D23</f>
        <v>0</v>
      </c>
      <c r="E19" s="4">
        <f>C19+D19</f>
        <v>94773</v>
      </c>
      <c r="F19" s="4">
        <v>77695</v>
      </c>
      <c r="G19" s="4">
        <f>G22+G23</f>
        <v>0</v>
      </c>
      <c r="H19" s="4">
        <f>F19+G19</f>
        <v>77695</v>
      </c>
      <c r="I19" s="4">
        <f>I22+I23</f>
        <v>-17078</v>
      </c>
      <c r="J19" s="6">
        <f>J22+J23</f>
        <v>0</v>
      </c>
      <c r="K19" s="6">
        <f>K22+K23</f>
        <v>-17078</v>
      </c>
    </row>
    <row r="20" spans="1:11" ht="15">
      <c r="A20" s="216" t="s">
        <v>445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25.5">
      <c r="A22" s="26" t="s">
        <v>164</v>
      </c>
      <c r="B22" s="5" t="s">
        <v>444</v>
      </c>
      <c r="C22" s="4">
        <v>94773</v>
      </c>
      <c r="D22" s="4">
        <v>0</v>
      </c>
      <c r="E22" s="4">
        <f>C22+D22</f>
        <v>94773</v>
      </c>
      <c r="F22" s="4">
        <v>77695</v>
      </c>
      <c r="G22" s="4">
        <v>0</v>
      </c>
      <c r="H22" s="4">
        <f>F22+G22</f>
        <v>77695</v>
      </c>
      <c r="I22" s="4">
        <f>F22-C22</f>
        <v>-17078</v>
      </c>
      <c r="J22" s="4">
        <f>G22-D22</f>
        <v>0</v>
      </c>
      <c r="K22" s="4">
        <f>I22+J22</f>
        <v>-17078</v>
      </c>
    </row>
    <row r="23" spans="1:11" ht="15" hidden="1" outlineLevel="1">
      <c r="A23" s="26" t="s">
        <v>165</v>
      </c>
      <c r="B23" s="8"/>
      <c r="C23" s="4"/>
      <c r="D23" s="4"/>
      <c r="E23" s="4">
        <f>C23+D23</f>
        <v>0</v>
      </c>
      <c r="F23" s="4"/>
      <c r="G23" s="4"/>
      <c r="H23" s="4">
        <f>F23+G23</f>
        <v>0</v>
      </c>
      <c r="I23" s="4">
        <f>F23-C23</f>
        <v>0</v>
      </c>
      <c r="J23" s="6">
        <f>G23-D23</f>
        <v>0</v>
      </c>
      <c r="K23" s="6">
        <f>I23+J23</f>
        <v>0</v>
      </c>
    </row>
    <row r="24" spans="1:11" ht="28.5" customHeight="1" collapsed="1">
      <c r="A24" s="216" t="s">
        <v>26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7"/>
    </row>
    <row r="25" ht="3.75" customHeight="1">
      <c r="A25" s="3"/>
    </row>
    <row r="26" spans="1:11" ht="15.75">
      <c r="A26" s="173" t="s">
        <v>257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1" ht="15.75" hidden="1" outlineLevel="1">
      <c r="A27" s="246" t="s">
        <v>258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38.25" hidden="1" outlineLevel="1">
      <c r="A28" s="17" t="s">
        <v>243</v>
      </c>
      <c r="B28" s="17" t="s">
        <v>244</v>
      </c>
      <c r="C28" s="17" t="s">
        <v>245</v>
      </c>
      <c r="D28" s="17" t="s">
        <v>246</v>
      </c>
      <c r="E28" s="17" t="s">
        <v>247</v>
      </c>
      <c r="F28" s="16"/>
      <c r="G28" s="16"/>
      <c r="H28" s="16"/>
      <c r="I28" s="16"/>
      <c r="J28" s="16"/>
      <c r="K28" s="16"/>
    </row>
    <row r="29" spans="1:11" ht="15" hidden="1" outlineLevel="1">
      <c r="A29" s="17" t="s">
        <v>251</v>
      </c>
      <c r="B29" s="18" t="s">
        <v>259</v>
      </c>
      <c r="C29" s="17" t="s">
        <v>260</v>
      </c>
      <c r="D29" s="17"/>
      <c r="E29" s="17" t="s">
        <v>260</v>
      </c>
      <c r="F29" s="16"/>
      <c r="G29" s="16"/>
      <c r="H29" s="16"/>
      <c r="I29" s="16"/>
      <c r="J29" s="16"/>
      <c r="K29" s="16"/>
    </row>
    <row r="30" spans="1:11" ht="15" hidden="1" outlineLevel="1">
      <c r="A30" s="17" t="s">
        <v>253</v>
      </c>
      <c r="B30" s="18" t="s">
        <v>261</v>
      </c>
      <c r="C30" s="17" t="s">
        <v>253</v>
      </c>
      <c r="D30" s="17"/>
      <c r="E30" s="17" t="s">
        <v>253</v>
      </c>
      <c r="F30" s="16"/>
      <c r="G30" s="16"/>
      <c r="H30" s="16"/>
      <c r="I30" s="16"/>
      <c r="J30" s="16"/>
      <c r="K30" s="16"/>
    </row>
    <row r="31" spans="1:11" ht="15" hidden="1" outlineLevel="1">
      <c r="A31" s="17" t="s">
        <v>255</v>
      </c>
      <c r="B31" s="18" t="s">
        <v>262</v>
      </c>
      <c r="C31" s="17" t="s">
        <v>260</v>
      </c>
      <c r="D31" s="17"/>
      <c r="E31" s="17" t="s">
        <v>260</v>
      </c>
      <c r="F31" s="16"/>
      <c r="G31" s="16"/>
      <c r="H31" s="16"/>
      <c r="I31" s="16"/>
      <c r="J31" s="16"/>
      <c r="K31" s="16"/>
    </row>
    <row r="32" spans="1:11" ht="15" hidden="1" outlineLevel="1">
      <c r="A32" s="17" t="s">
        <v>263</v>
      </c>
      <c r="B32" s="18" t="s">
        <v>264</v>
      </c>
      <c r="C32" s="17" t="s">
        <v>260</v>
      </c>
      <c r="D32" s="17"/>
      <c r="E32" s="17" t="s">
        <v>260</v>
      </c>
      <c r="F32" s="16"/>
      <c r="G32" s="16"/>
      <c r="H32" s="16"/>
      <c r="I32" s="16"/>
      <c r="J32" s="16"/>
      <c r="K32" s="16"/>
    </row>
    <row r="33" spans="1:11" ht="15" hidden="1" outlineLevel="1">
      <c r="A33" s="243" t="s">
        <v>266</v>
      </c>
      <c r="B33" s="244"/>
      <c r="C33" s="244"/>
      <c r="D33" s="244"/>
      <c r="E33" s="245"/>
      <c r="F33" s="16"/>
      <c r="G33" s="16"/>
      <c r="H33" s="16"/>
      <c r="I33" s="16"/>
      <c r="J33" s="16"/>
      <c r="K33" s="16"/>
    </row>
    <row r="34" spans="1:11" ht="15" hidden="1" outlineLevel="1">
      <c r="A34" s="17" t="s">
        <v>267</v>
      </c>
      <c r="B34" s="18" t="s">
        <v>268</v>
      </c>
      <c r="C34" s="19"/>
      <c r="D34" s="19"/>
      <c r="E34" s="17" t="s">
        <v>265</v>
      </c>
      <c r="F34" s="16"/>
      <c r="G34" s="16"/>
      <c r="H34" s="16"/>
      <c r="I34" s="16"/>
      <c r="J34" s="16"/>
      <c r="K34" s="16"/>
    </row>
    <row r="35" spans="1:11" ht="15" hidden="1" outlineLevel="1">
      <c r="A35" s="17" t="s">
        <v>253</v>
      </c>
      <c r="B35" s="18" t="s">
        <v>261</v>
      </c>
      <c r="C35" s="19"/>
      <c r="D35" s="19"/>
      <c r="E35" s="17" t="s">
        <v>253</v>
      </c>
      <c r="F35" s="16"/>
      <c r="G35" s="16"/>
      <c r="H35" s="16"/>
      <c r="I35" s="16"/>
      <c r="J35" s="16"/>
      <c r="K35" s="16"/>
    </row>
    <row r="36" spans="1:11" ht="15" hidden="1" outlineLevel="1">
      <c r="A36" s="17" t="s">
        <v>269</v>
      </c>
      <c r="B36" s="18" t="s">
        <v>270</v>
      </c>
      <c r="C36" s="19"/>
      <c r="D36" s="19"/>
      <c r="E36" s="17" t="s">
        <v>253</v>
      </c>
      <c r="F36" s="16"/>
      <c r="G36" s="16"/>
      <c r="H36" s="16"/>
      <c r="I36" s="16"/>
      <c r="J36" s="16"/>
      <c r="K36" s="16"/>
    </row>
    <row r="37" spans="1:11" ht="15" hidden="1" outlineLevel="1">
      <c r="A37" s="17" t="s">
        <v>271</v>
      </c>
      <c r="B37" s="18" t="s">
        <v>273</v>
      </c>
      <c r="C37" s="17"/>
      <c r="D37" s="17"/>
      <c r="E37" s="17" t="s">
        <v>253</v>
      </c>
      <c r="F37" s="16"/>
      <c r="G37" s="16"/>
      <c r="H37" s="16"/>
      <c r="I37" s="16"/>
      <c r="J37" s="16"/>
      <c r="K37" s="16"/>
    </row>
    <row r="38" spans="1:11" ht="15" hidden="1" outlineLevel="1">
      <c r="A38" s="17" t="s">
        <v>274</v>
      </c>
      <c r="B38" s="18" t="s">
        <v>275</v>
      </c>
      <c r="C38" s="17"/>
      <c r="D38" s="17"/>
      <c r="E38" s="17" t="s">
        <v>253</v>
      </c>
      <c r="F38" s="16"/>
      <c r="G38" s="16"/>
      <c r="H38" s="16"/>
      <c r="I38" s="16"/>
      <c r="J38" s="16"/>
      <c r="K38" s="16"/>
    </row>
    <row r="39" spans="1:11" ht="15" hidden="1" outlineLevel="1">
      <c r="A39" s="17" t="s">
        <v>276</v>
      </c>
      <c r="B39" s="18" t="s">
        <v>277</v>
      </c>
      <c r="C39" s="17"/>
      <c r="D39" s="17"/>
      <c r="E39" s="17" t="s">
        <v>253</v>
      </c>
      <c r="F39" s="16"/>
      <c r="G39" s="16"/>
      <c r="H39" s="16"/>
      <c r="I39" s="16"/>
      <c r="J39" s="16"/>
      <c r="K39" s="16"/>
    </row>
    <row r="40" spans="1:11" ht="15" hidden="1" outlineLevel="1">
      <c r="A40" s="247"/>
      <c r="B40" s="248"/>
      <c r="C40" s="248"/>
      <c r="D40" s="248"/>
      <c r="E40" s="249"/>
      <c r="F40" s="16"/>
      <c r="G40" s="16"/>
      <c r="H40" s="16"/>
      <c r="I40" s="16"/>
      <c r="J40" s="16"/>
      <c r="K40" s="16"/>
    </row>
    <row r="41" spans="1:11" ht="15" hidden="1" outlineLevel="1">
      <c r="A41" s="17" t="s">
        <v>278</v>
      </c>
      <c r="B41" s="18" t="s">
        <v>279</v>
      </c>
      <c r="C41" s="17" t="s">
        <v>260</v>
      </c>
      <c r="D41" s="17"/>
      <c r="E41" s="17" t="s">
        <v>253</v>
      </c>
      <c r="F41" s="16"/>
      <c r="G41" s="16"/>
      <c r="H41" s="16"/>
      <c r="I41" s="16"/>
      <c r="J41" s="16"/>
      <c r="K41" s="16"/>
    </row>
    <row r="42" spans="1:11" ht="15" hidden="1" outlineLevel="1">
      <c r="A42" s="17" t="s">
        <v>253</v>
      </c>
      <c r="B42" s="18" t="s">
        <v>261</v>
      </c>
      <c r="C42" s="17" t="s">
        <v>253</v>
      </c>
      <c r="D42" s="17"/>
      <c r="E42" s="17" t="s">
        <v>253</v>
      </c>
      <c r="F42" s="16"/>
      <c r="G42" s="16"/>
      <c r="H42" s="16"/>
      <c r="I42" s="16"/>
      <c r="J42" s="16"/>
      <c r="K42" s="16"/>
    </row>
    <row r="43" spans="1:11" ht="15" hidden="1" outlineLevel="1">
      <c r="A43" s="17" t="s">
        <v>280</v>
      </c>
      <c r="B43" s="18" t="s">
        <v>262</v>
      </c>
      <c r="C43" s="17" t="s">
        <v>260</v>
      </c>
      <c r="D43" s="17"/>
      <c r="E43" s="17" t="s">
        <v>253</v>
      </c>
      <c r="F43" s="16"/>
      <c r="G43" s="16"/>
      <c r="H43" s="16"/>
      <c r="I43" s="16"/>
      <c r="J43" s="16"/>
      <c r="K43" s="16"/>
    </row>
    <row r="44" spans="1:11" ht="15" hidden="1" outlineLevel="1">
      <c r="A44" s="17" t="s">
        <v>281</v>
      </c>
      <c r="B44" s="18" t="s">
        <v>264</v>
      </c>
      <c r="C44" s="17" t="s">
        <v>260</v>
      </c>
      <c r="D44" s="17" t="s">
        <v>253</v>
      </c>
      <c r="E44" s="17" t="s">
        <v>253</v>
      </c>
      <c r="F44" s="16"/>
      <c r="G44" s="16"/>
      <c r="H44" s="16"/>
      <c r="I44" s="16"/>
      <c r="J44" s="16"/>
      <c r="K44" s="16"/>
    </row>
    <row r="45" spans="1:11" ht="15" hidden="1" outlineLevel="1">
      <c r="A45" s="243" t="s">
        <v>266</v>
      </c>
      <c r="B45" s="244"/>
      <c r="C45" s="244"/>
      <c r="D45" s="244"/>
      <c r="E45" s="245"/>
      <c r="F45" s="16"/>
      <c r="G45" s="16"/>
      <c r="H45" s="16"/>
      <c r="I45" s="16"/>
      <c r="J45" s="16"/>
      <c r="K45" s="16"/>
    </row>
    <row r="46" ht="7.5" customHeight="1" collapsed="1">
      <c r="A46" s="3"/>
    </row>
    <row r="47" spans="1:11" ht="15.75">
      <c r="A47" s="173" t="s">
        <v>282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11" ht="15.75">
      <c r="A48" s="221" t="s">
        <v>146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ht="26.25" customHeight="1">
      <c r="A49" s="176" t="s">
        <v>243</v>
      </c>
      <c r="B49" s="176" t="s">
        <v>244</v>
      </c>
      <c r="C49" s="202" t="s">
        <v>284</v>
      </c>
      <c r="D49" s="203"/>
      <c r="E49" s="204"/>
      <c r="F49" s="202" t="s">
        <v>246</v>
      </c>
      <c r="G49" s="203"/>
      <c r="H49" s="204"/>
      <c r="I49" s="202" t="s">
        <v>247</v>
      </c>
      <c r="J49" s="203"/>
      <c r="K49" s="204"/>
    </row>
    <row r="50" spans="1:11" ht="25.5">
      <c r="A50" s="177"/>
      <c r="B50" s="177"/>
      <c r="C50" s="4" t="s">
        <v>248</v>
      </c>
      <c r="D50" s="4" t="s">
        <v>249</v>
      </c>
      <c r="E50" s="4" t="s">
        <v>250</v>
      </c>
      <c r="F50" s="4" t="s">
        <v>248</v>
      </c>
      <c r="G50" s="4" t="s">
        <v>249</v>
      </c>
      <c r="H50" s="4" t="s">
        <v>250</v>
      </c>
      <c r="I50" s="4" t="s">
        <v>248</v>
      </c>
      <c r="J50" s="4" t="s">
        <v>249</v>
      </c>
      <c r="K50" s="4" t="s">
        <v>250</v>
      </c>
    </row>
    <row r="51" spans="1:11" ht="15">
      <c r="A51" s="239" t="s">
        <v>444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1"/>
    </row>
    <row r="52" spans="1:11" ht="13.5" customHeight="1" hidden="1" outlineLevel="1">
      <c r="A52" s="4" t="s">
        <v>251</v>
      </c>
      <c r="B52" s="27" t="s">
        <v>285</v>
      </c>
      <c r="C52" s="4" t="s">
        <v>253</v>
      </c>
      <c r="D52" s="4" t="s">
        <v>253</v>
      </c>
      <c r="E52" s="4" t="s">
        <v>253</v>
      </c>
      <c r="F52" s="4" t="s">
        <v>253</v>
      </c>
      <c r="G52" s="4" t="s">
        <v>253</v>
      </c>
      <c r="H52" s="4" t="s">
        <v>253</v>
      </c>
      <c r="I52" s="4" t="s">
        <v>253</v>
      </c>
      <c r="J52" s="4" t="s">
        <v>253</v>
      </c>
      <c r="K52" s="4" t="s">
        <v>253</v>
      </c>
    </row>
    <row r="53" spans="1:11" ht="15" hidden="1" outlineLevel="1">
      <c r="A53" s="4"/>
      <c r="B53" s="5" t="s">
        <v>446</v>
      </c>
      <c r="C53" s="4">
        <v>94773</v>
      </c>
      <c r="D53" s="4">
        <v>0</v>
      </c>
      <c r="E53" s="4">
        <f>C53+D53</f>
        <v>94773</v>
      </c>
      <c r="F53" s="4">
        <v>77695</v>
      </c>
      <c r="G53" s="4">
        <v>0</v>
      </c>
      <c r="H53" s="4">
        <f>F53+G53</f>
        <v>77695</v>
      </c>
      <c r="I53" s="4">
        <f>F53-C53</f>
        <v>-17078</v>
      </c>
      <c r="J53" s="4">
        <v>0</v>
      </c>
      <c r="K53" s="4">
        <f>I53+J53</f>
        <v>-17078</v>
      </c>
    </row>
    <row r="54" spans="1:11" ht="15" customHeight="1" hidden="1" outlineLevel="1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7"/>
    </row>
    <row r="55" spans="1:11" ht="15" collapsed="1">
      <c r="A55" s="4" t="s">
        <v>308</v>
      </c>
      <c r="B55" s="27" t="s">
        <v>287</v>
      </c>
      <c r="C55" s="4" t="s">
        <v>253</v>
      </c>
      <c r="D55" s="4" t="s">
        <v>253</v>
      </c>
      <c r="E55" s="4" t="s">
        <v>253</v>
      </c>
      <c r="F55" s="4" t="s">
        <v>253</v>
      </c>
      <c r="G55" s="4" t="s">
        <v>253</v>
      </c>
      <c r="H55" s="4" t="s">
        <v>253</v>
      </c>
      <c r="I55" s="4" t="s">
        <v>253</v>
      </c>
      <c r="J55" s="4" t="s">
        <v>253</v>
      </c>
      <c r="K55" s="4" t="s">
        <v>253</v>
      </c>
    </row>
    <row r="56" spans="1:11" ht="25.5">
      <c r="A56" s="4"/>
      <c r="B56" s="5" t="s">
        <v>447</v>
      </c>
      <c r="C56" s="4">
        <v>34</v>
      </c>
      <c r="D56" s="4">
        <v>0</v>
      </c>
      <c r="E56" s="4">
        <f>C56+D56</f>
        <v>34</v>
      </c>
      <c r="F56" s="4">
        <v>31</v>
      </c>
      <c r="G56" s="4">
        <v>0</v>
      </c>
      <c r="H56" s="4">
        <f>F56+G56</f>
        <v>31</v>
      </c>
      <c r="I56" s="4">
        <f>F56-C56</f>
        <v>-3</v>
      </c>
      <c r="J56" s="4">
        <v>0</v>
      </c>
      <c r="K56" s="4">
        <f>I56+J56</f>
        <v>-3</v>
      </c>
    </row>
    <row r="57" spans="1:11" ht="15" customHeight="1">
      <c r="A57" s="267" t="s">
        <v>27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</row>
    <row r="58" spans="1:11" ht="15">
      <c r="A58" s="4" t="s">
        <v>317</v>
      </c>
      <c r="B58" s="27" t="s">
        <v>288</v>
      </c>
      <c r="C58" s="4" t="s">
        <v>253</v>
      </c>
      <c r="D58" s="4" t="s">
        <v>253</v>
      </c>
      <c r="E58" s="4" t="s">
        <v>253</v>
      </c>
      <c r="F58" s="4" t="s">
        <v>253</v>
      </c>
      <c r="G58" s="4" t="s">
        <v>253</v>
      </c>
      <c r="H58" s="4" t="s">
        <v>253</v>
      </c>
      <c r="I58" s="4" t="s">
        <v>253</v>
      </c>
      <c r="J58" s="4" t="s">
        <v>253</v>
      </c>
      <c r="K58" s="4" t="s">
        <v>253</v>
      </c>
    </row>
    <row r="59" spans="1:11" ht="15">
      <c r="A59" s="4"/>
      <c r="B59" s="5" t="s">
        <v>448</v>
      </c>
      <c r="C59" s="4">
        <v>2787</v>
      </c>
      <c r="D59" s="4">
        <v>0</v>
      </c>
      <c r="E59" s="4">
        <f>C59+D59</f>
        <v>2787</v>
      </c>
      <c r="F59" s="4">
        <v>2506</v>
      </c>
      <c r="G59" s="4">
        <v>0</v>
      </c>
      <c r="H59" s="4">
        <f>F59+G59</f>
        <v>2506</v>
      </c>
      <c r="I59" s="4">
        <f>F59-C59+1</f>
        <v>-280</v>
      </c>
      <c r="J59" s="4">
        <v>0</v>
      </c>
      <c r="K59" s="4">
        <f>I59+J59</f>
        <v>-280</v>
      </c>
    </row>
    <row r="60" spans="1:11" ht="15" customHeight="1">
      <c r="A60" s="267" t="s">
        <v>28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</row>
    <row r="61" spans="1:11" ht="15">
      <c r="A61" s="4" t="s">
        <v>405</v>
      </c>
      <c r="B61" s="30" t="s">
        <v>175</v>
      </c>
      <c r="C61" s="14"/>
      <c r="D61" s="4"/>
      <c r="E61" s="4"/>
      <c r="F61" s="28"/>
      <c r="G61" s="4"/>
      <c r="H61" s="4"/>
      <c r="I61" s="4"/>
      <c r="J61" s="4"/>
      <c r="K61" s="15"/>
    </row>
    <row r="62" spans="1:11" ht="38.25">
      <c r="A62" s="4"/>
      <c r="B62" s="31" t="s">
        <v>449</v>
      </c>
      <c r="C62" s="14">
        <v>137</v>
      </c>
      <c r="D62" s="4">
        <v>0</v>
      </c>
      <c r="E62" s="4">
        <f>C62+D62</f>
        <v>137</v>
      </c>
      <c r="F62" s="4">
        <v>124</v>
      </c>
      <c r="G62" s="4">
        <v>0</v>
      </c>
      <c r="H62" s="4">
        <f>F62+G62</f>
        <v>124</v>
      </c>
      <c r="I62" s="4">
        <v>-14</v>
      </c>
      <c r="J62" s="4">
        <v>0</v>
      </c>
      <c r="K62" s="4">
        <f>I62+J62</f>
        <v>-14</v>
      </c>
    </row>
    <row r="63" spans="1:11" ht="27" customHeight="1">
      <c r="A63" s="267" t="s">
        <v>29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68"/>
    </row>
    <row r="64" spans="1:11" ht="25.5" customHeight="1">
      <c r="A64" s="269" t="s">
        <v>30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1"/>
    </row>
    <row r="65" ht="15">
      <c r="A65" s="2"/>
    </row>
    <row r="66" spans="1:11" ht="15.75">
      <c r="A66" s="198" t="s">
        <v>292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</row>
    <row r="67" spans="1:11" ht="15" outlineLevel="1">
      <c r="A67" s="181" t="s">
        <v>243</v>
      </c>
      <c r="B67" s="181" t="s">
        <v>244</v>
      </c>
      <c r="C67" s="181" t="s">
        <v>293</v>
      </c>
      <c r="D67" s="181"/>
      <c r="E67" s="181"/>
      <c r="F67" s="181" t="s">
        <v>294</v>
      </c>
      <c r="G67" s="181"/>
      <c r="H67" s="181"/>
      <c r="I67" s="181" t="s">
        <v>401</v>
      </c>
      <c r="J67" s="181"/>
      <c r="K67" s="181"/>
    </row>
    <row r="68" spans="1:11" ht="15" outlineLevel="1">
      <c r="A68" s="181"/>
      <c r="B68" s="181"/>
      <c r="C68" s="181"/>
      <c r="D68" s="181"/>
      <c r="E68" s="181"/>
      <c r="F68" s="181"/>
      <c r="G68" s="181"/>
      <c r="H68" s="181"/>
      <c r="I68" s="181" t="s">
        <v>295</v>
      </c>
      <c r="J68" s="181"/>
      <c r="K68" s="181"/>
    </row>
    <row r="69" spans="1:11" ht="25.5" outlineLevel="1">
      <c r="A69" s="181"/>
      <c r="B69" s="181"/>
      <c r="C69" s="68" t="s">
        <v>248</v>
      </c>
      <c r="D69" s="68" t="s">
        <v>249</v>
      </c>
      <c r="E69" s="68" t="s">
        <v>250</v>
      </c>
      <c r="F69" s="68" t="s">
        <v>248</v>
      </c>
      <c r="G69" s="68" t="s">
        <v>249</v>
      </c>
      <c r="H69" s="68" t="s">
        <v>250</v>
      </c>
      <c r="I69" s="68" t="s">
        <v>248</v>
      </c>
      <c r="J69" s="68" t="s">
        <v>249</v>
      </c>
      <c r="K69" s="68" t="s">
        <v>250</v>
      </c>
    </row>
    <row r="70" spans="1:11" ht="15" outlineLevel="1">
      <c r="A70" s="66" t="s">
        <v>253</v>
      </c>
      <c r="B70" s="67" t="s">
        <v>252</v>
      </c>
      <c r="C70" s="66">
        <v>87223</v>
      </c>
      <c r="D70" s="66"/>
      <c r="E70" s="66">
        <f>C70</f>
        <v>87223</v>
      </c>
      <c r="F70" s="66">
        <v>77695</v>
      </c>
      <c r="G70" s="66"/>
      <c r="H70" s="66">
        <f>F70</f>
        <v>77695</v>
      </c>
      <c r="I70" s="69">
        <f>F70/C70*100</f>
        <v>89.07627575295507</v>
      </c>
      <c r="J70" s="69"/>
      <c r="K70" s="69">
        <f>H70/E70*100</f>
        <v>89.07627575295507</v>
      </c>
    </row>
    <row r="71" spans="1:11" ht="27.75" customHeight="1" outlineLevel="1">
      <c r="A71" s="211" t="s">
        <v>658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1:11" ht="15" outlineLevel="1">
      <c r="A72" s="56" t="s">
        <v>253</v>
      </c>
      <c r="B72" s="65" t="s">
        <v>254</v>
      </c>
      <c r="C72" s="56" t="s">
        <v>253</v>
      </c>
      <c r="D72" s="56" t="s">
        <v>253</v>
      </c>
      <c r="E72" s="56" t="s">
        <v>253</v>
      </c>
      <c r="F72" s="56" t="s">
        <v>253</v>
      </c>
      <c r="G72" s="56" t="s">
        <v>253</v>
      </c>
      <c r="H72" s="56" t="s">
        <v>253</v>
      </c>
      <c r="I72" s="56" t="s">
        <v>253</v>
      </c>
      <c r="J72" s="56" t="s">
        <v>253</v>
      </c>
      <c r="K72" s="56" t="s">
        <v>253</v>
      </c>
    </row>
    <row r="73" spans="1:11" ht="25.5" outlineLevel="1">
      <c r="A73" s="56" t="s">
        <v>253</v>
      </c>
      <c r="B73" s="65" t="str">
        <f>B22</f>
        <v>Організація поховання померлих одиноких громадян</v>
      </c>
      <c r="C73" s="56">
        <v>87223</v>
      </c>
      <c r="D73" s="56" t="s">
        <v>253</v>
      </c>
      <c r="E73" s="56">
        <f>C73</f>
        <v>87223</v>
      </c>
      <c r="F73" s="56">
        <v>77695</v>
      </c>
      <c r="G73" s="56" t="s">
        <v>253</v>
      </c>
      <c r="H73" s="56">
        <f>F73</f>
        <v>77695</v>
      </c>
      <c r="I73" s="63">
        <f>F73/C73*100</f>
        <v>89.07627575295507</v>
      </c>
      <c r="J73" s="63" t="s">
        <v>253</v>
      </c>
      <c r="K73" s="63">
        <f>H73/E73*100</f>
        <v>89.07627575295507</v>
      </c>
    </row>
    <row r="74" spans="1:11" ht="27.75" customHeight="1" outlineLevel="1">
      <c r="A74" s="222" t="s">
        <v>383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1:11" ht="15" hidden="1" outlineLevel="2">
      <c r="A75" s="56" t="s">
        <v>251</v>
      </c>
      <c r="B75" s="77" t="s">
        <v>285</v>
      </c>
      <c r="C75" s="56" t="s">
        <v>253</v>
      </c>
      <c r="D75" s="56" t="s">
        <v>253</v>
      </c>
      <c r="E75" s="56" t="s">
        <v>253</v>
      </c>
      <c r="F75" s="56" t="s">
        <v>253</v>
      </c>
      <c r="G75" s="56" t="s">
        <v>253</v>
      </c>
      <c r="H75" s="56" t="s">
        <v>253</v>
      </c>
      <c r="I75" s="56" t="s">
        <v>253</v>
      </c>
      <c r="J75" s="56" t="s">
        <v>253</v>
      </c>
      <c r="K75" s="56" t="s">
        <v>253</v>
      </c>
    </row>
    <row r="76" spans="1:11" ht="15" hidden="1" outlineLevel="2">
      <c r="A76" s="56" t="s">
        <v>253</v>
      </c>
      <c r="B76" s="65" t="str">
        <f>B53</f>
        <v>обсяг видатків </v>
      </c>
      <c r="C76" s="56">
        <v>87223</v>
      </c>
      <c r="D76" s="56"/>
      <c r="E76" s="56">
        <f>C76</f>
        <v>87223</v>
      </c>
      <c r="F76" s="56">
        <v>77695</v>
      </c>
      <c r="G76" s="56"/>
      <c r="H76" s="56">
        <f>F76</f>
        <v>77695</v>
      </c>
      <c r="I76" s="63">
        <f>F76/C76*100</f>
        <v>89.07627575295507</v>
      </c>
      <c r="J76" s="63"/>
      <c r="K76" s="63">
        <f>H76/E76*100</f>
        <v>89.07627575295507</v>
      </c>
    </row>
    <row r="77" spans="1:11" ht="15" outlineLevel="1" collapsed="1">
      <c r="A77" s="56">
        <v>1</v>
      </c>
      <c r="B77" s="77" t="s">
        <v>287</v>
      </c>
      <c r="C77" s="56"/>
      <c r="D77" s="56"/>
      <c r="E77" s="56"/>
      <c r="F77" s="56"/>
      <c r="G77" s="56"/>
      <c r="H77" s="56"/>
      <c r="I77" s="63"/>
      <c r="J77" s="63"/>
      <c r="K77" s="63"/>
    </row>
    <row r="78" spans="1:11" ht="25.5" outlineLevel="1">
      <c r="A78" s="56" t="s">
        <v>253</v>
      </c>
      <c r="B78" s="65" t="str">
        <f>B56</f>
        <v>кількість планових поховань померлих одиноких громадян</v>
      </c>
      <c r="C78" s="56">
        <v>43</v>
      </c>
      <c r="D78" s="56"/>
      <c r="E78" s="56">
        <f>C78</f>
        <v>43</v>
      </c>
      <c r="F78" s="56">
        <v>31</v>
      </c>
      <c r="G78" s="56"/>
      <c r="H78" s="56">
        <f>F78</f>
        <v>31</v>
      </c>
      <c r="I78" s="63">
        <f>F78/C78*100</f>
        <v>72.09302325581395</v>
      </c>
      <c r="J78" s="63"/>
      <c r="K78" s="63">
        <f>H78/E78*100</f>
        <v>72.09302325581395</v>
      </c>
    </row>
    <row r="79" spans="1:11" ht="15" outlineLevel="1">
      <c r="A79" s="56">
        <v>2</v>
      </c>
      <c r="B79" s="77" t="s">
        <v>288</v>
      </c>
      <c r="C79" s="56"/>
      <c r="D79" s="56"/>
      <c r="E79" s="56"/>
      <c r="F79" s="56"/>
      <c r="G79" s="56"/>
      <c r="H79" s="56"/>
      <c r="I79" s="63"/>
      <c r="J79" s="63"/>
      <c r="K79" s="63"/>
    </row>
    <row r="80" spans="1:11" ht="15" outlineLevel="1">
      <c r="A80" s="56" t="s">
        <v>253</v>
      </c>
      <c r="B80" s="65" t="str">
        <f>B59</f>
        <v>середньорічні витрати на 1 поховання</v>
      </c>
      <c r="C80" s="56">
        <v>2028</v>
      </c>
      <c r="D80" s="56"/>
      <c r="E80" s="56">
        <f>C80</f>
        <v>2028</v>
      </c>
      <c r="F80" s="56">
        <v>2506</v>
      </c>
      <c r="G80" s="56"/>
      <c r="H80" s="56">
        <f>F80</f>
        <v>2506</v>
      </c>
      <c r="I80" s="63">
        <f>F80/C80*100</f>
        <v>123.57001972386587</v>
      </c>
      <c r="J80" s="63"/>
      <c r="K80" s="63">
        <f>H80/E80*100</f>
        <v>123.57001972386587</v>
      </c>
    </row>
    <row r="81" spans="1:11" ht="15" outlineLevel="1">
      <c r="A81" s="56">
        <v>3</v>
      </c>
      <c r="B81" s="77" t="str">
        <f>B61</f>
        <v>Показники якості</v>
      </c>
      <c r="C81" s="56"/>
      <c r="D81" s="56"/>
      <c r="E81" s="56"/>
      <c r="F81" s="56"/>
      <c r="G81" s="56"/>
      <c r="H81" s="56"/>
      <c r="I81" s="63"/>
      <c r="J81" s="63"/>
      <c r="K81" s="63"/>
    </row>
    <row r="82" spans="1:11" ht="39.75" customHeight="1" outlineLevel="1">
      <c r="A82" s="56" t="s">
        <v>253</v>
      </c>
      <c r="B82" s="65" t="str">
        <f>B62</f>
        <v>динаміка середньорічних витрат на 1 поховання померлого одинокого у порівнянні з попереднім роком</v>
      </c>
      <c r="C82" s="56">
        <v>101</v>
      </c>
      <c r="D82" s="56"/>
      <c r="E82" s="56">
        <f>C82</f>
        <v>101</v>
      </c>
      <c r="F82" s="56">
        <v>124</v>
      </c>
      <c r="G82" s="56"/>
      <c r="H82" s="56">
        <f>F82</f>
        <v>124</v>
      </c>
      <c r="I82" s="63">
        <f>F82/C82*100</f>
        <v>122.77227722772277</v>
      </c>
      <c r="J82" s="63"/>
      <c r="K82" s="63">
        <f>H82/E82*100</f>
        <v>122.77227722772277</v>
      </c>
    </row>
    <row r="83" spans="1:11" ht="37.5" customHeight="1" outlineLevel="1">
      <c r="A83" s="211" t="s">
        <v>659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3"/>
    </row>
    <row r="84" spans="1:11" ht="6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5.75">
      <c r="A85" s="198" t="s">
        <v>297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</row>
    <row r="86" spans="1:11" ht="72" hidden="1" outlineLevel="1">
      <c r="A86" s="19" t="s">
        <v>298</v>
      </c>
      <c r="B86" s="19" t="s">
        <v>299</v>
      </c>
      <c r="C86" s="19" t="s">
        <v>300</v>
      </c>
      <c r="D86" s="19" t="s">
        <v>301</v>
      </c>
      <c r="E86" s="19" t="s">
        <v>302</v>
      </c>
      <c r="F86" s="19" t="s">
        <v>303</v>
      </c>
      <c r="G86" s="19" t="s">
        <v>304</v>
      </c>
      <c r="H86" s="19" t="s">
        <v>305</v>
      </c>
      <c r="I86" s="16"/>
      <c r="J86" s="16"/>
      <c r="K86" s="16"/>
    </row>
    <row r="87" spans="1:11" ht="15" hidden="1" outlineLevel="1">
      <c r="A87" s="19">
        <v>1</v>
      </c>
      <c r="B87" s="19">
        <v>2</v>
      </c>
      <c r="C87" s="19">
        <v>3</v>
      </c>
      <c r="D87" s="19">
        <v>4</v>
      </c>
      <c r="E87" s="19">
        <v>5</v>
      </c>
      <c r="F87" s="19" t="s">
        <v>306</v>
      </c>
      <c r="G87" s="19">
        <v>7</v>
      </c>
      <c r="H87" s="19" t="s">
        <v>307</v>
      </c>
      <c r="I87" s="16"/>
      <c r="J87" s="16"/>
      <c r="K87" s="16"/>
    </row>
    <row r="88" spans="1:11" ht="15" hidden="1" outlineLevel="1">
      <c r="A88" s="188" t="s">
        <v>308</v>
      </c>
      <c r="B88" s="20" t="s">
        <v>309</v>
      </c>
      <c r="C88" s="188" t="s">
        <v>311</v>
      </c>
      <c r="D88" s="182"/>
      <c r="E88" s="182"/>
      <c r="F88" s="182"/>
      <c r="G88" s="188" t="s">
        <v>311</v>
      </c>
      <c r="H88" s="188" t="s">
        <v>311</v>
      </c>
      <c r="I88" s="16"/>
      <c r="J88" s="16"/>
      <c r="K88" s="16"/>
    </row>
    <row r="89" spans="1:11" ht="15" hidden="1" outlineLevel="1">
      <c r="A89" s="189"/>
      <c r="B89" s="21" t="s">
        <v>310</v>
      </c>
      <c r="C89" s="189"/>
      <c r="D89" s="183"/>
      <c r="E89" s="183"/>
      <c r="F89" s="183"/>
      <c r="G89" s="189"/>
      <c r="H89" s="189"/>
      <c r="I89" s="16"/>
      <c r="J89" s="16"/>
      <c r="K89" s="16"/>
    </row>
    <row r="90" spans="1:11" ht="15" hidden="1" outlineLevel="1">
      <c r="A90" s="19"/>
      <c r="B90" s="22" t="s">
        <v>312</v>
      </c>
      <c r="C90" s="19" t="s">
        <v>311</v>
      </c>
      <c r="D90" s="22"/>
      <c r="E90" s="22"/>
      <c r="F90" s="22"/>
      <c r="G90" s="19" t="s">
        <v>311</v>
      </c>
      <c r="H90" s="19" t="s">
        <v>311</v>
      </c>
      <c r="I90" s="16"/>
      <c r="J90" s="16"/>
      <c r="K90" s="16"/>
    </row>
    <row r="91" spans="1:11" ht="36" hidden="1" outlineLevel="1">
      <c r="A91" s="19"/>
      <c r="B91" s="22" t="s">
        <v>313</v>
      </c>
      <c r="C91" s="19" t="s">
        <v>311</v>
      </c>
      <c r="D91" s="22"/>
      <c r="E91" s="22"/>
      <c r="F91" s="22"/>
      <c r="G91" s="19" t="s">
        <v>311</v>
      </c>
      <c r="H91" s="19" t="s">
        <v>311</v>
      </c>
      <c r="I91" s="16"/>
      <c r="J91" s="16"/>
      <c r="K91" s="16"/>
    </row>
    <row r="92" spans="1:11" ht="15" hidden="1" outlineLevel="1">
      <c r="A92" s="19"/>
      <c r="B92" s="22" t="s">
        <v>314</v>
      </c>
      <c r="C92" s="19" t="s">
        <v>311</v>
      </c>
      <c r="D92" s="22"/>
      <c r="E92" s="22"/>
      <c r="F92" s="22"/>
      <c r="G92" s="19" t="s">
        <v>311</v>
      </c>
      <c r="H92" s="19" t="s">
        <v>311</v>
      </c>
      <c r="I92" s="16"/>
      <c r="J92" s="16"/>
      <c r="K92" s="16"/>
    </row>
    <row r="93" spans="1:11" ht="15" hidden="1" outlineLevel="1">
      <c r="A93" s="19"/>
      <c r="B93" s="22" t="s">
        <v>315</v>
      </c>
      <c r="C93" s="19" t="s">
        <v>311</v>
      </c>
      <c r="D93" s="22"/>
      <c r="E93" s="22"/>
      <c r="F93" s="22"/>
      <c r="G93" s="19" t="s">
        <v>311</v>
      </c>
      <c r="H93" s="19" t="s">
        <v>311</v>
      </c>
      <c r="I93" s="16"/>
      <c r="J93" s="16"/>
      <c r="K93" s="16"/>
    </row>
    <row r="94" spans="1:11" ht="15" hidden="1" outlineLevel="1">
      <c r="A94" s="185" t="s">
        <v>316</v>
      </c>
      <c r="B94" s="186"/>
      <c r="C94" s="186"/>
      <c r="D94" s="186"/>
      <c r="E94" s="186"/>
      <c r="F94" s="186"/>
      <c r="G94" s="186"/>
      <c r="H94" s="187"/>
      <c r="I94" s="16"/>
      <c r="J94" s="16"/>
      <c r="K94" s="16"/>
    </row>
    <row r="95" spans="1:11" ht="15" hidden="1" outlineLevel="1">
      <c r="A95" s="188" t="s">
        <v>317</v>
      </c>
      <c r="B95" s="20" t="s">
        <v>318</v>
      </c>
      <c r="C95" s="188" t="s">
        <v>311</v>
      </c>
      <c r="D95" s="182"/>
      <c r="E95" s="182"/>
      <c r="F95" s="182"/>
      <c r="G95" s="188" t="s">
        <v>311</v>
      </c>
      <c r="H95" s="188" t="s">
        <v>311</v>
      </c>
      <c r="I95" s="16"/>
      <c r="J95" s="16"/>
      <c r="K95" s="16"/>
    </row>
    <row r="96" spans="1:11" ht="15" hidden="1" outlineLevel="1">
      <c r="A96" s="189"/>
      <c r="B96" s="21" t="s">
        <v>310</v>
      </c>
      <c r="C96" s="189"/>
      <c r="D96" s="183"/>
      <c r="E96" s="183"/>
      <c r="F96" s="183"/>
      <c r="G96" s="189"/>
      <c r="H96" s="189"/>
      <c r="I96" s="16"/>
      <c r="J96" s="16"/>
      <c r="K96" s="16"/>
    </row>
    <row r="97" spans="1:11" ht="15" hidden="1" outlineLevel="1">
      <c r="A97" s="185" t="s">
        <v>491</v>
      </c>
      <c r="B97" s="186"/>
      <c r="C97" s="186"/>
      <c r="D97" s="186"/>
      <c r="E97" s="186"/>
      <c r="F97" s="186"/>
      <c r="G97" s="186"/>
      <c r="H97" s="187"/>
      <c r="I97" s="16"/>
      <c r="J97" s="16"/>
      <c r="K97" s="16"/>
    </row>
    <row r="98" spans="1:11" ht="15" hidden="1" outlineLevel="1">
      <c r="A98" s="185" t="s">
        <v>492</v>
      </c>
      <c r="B98" s="186"/>
      <c r="C98" s="186"/>
      <c r="D98" s="186"/>
      <c r="E98" s="186"/>
      <c r="F98" s="186"/>
      <c r="G98" s="186"/>
      <c r="H98" s="187"/>
      <c r="I98" s="16"/>
      <c r="J98" s="16"/>
      <c r="K98" s="16"/>
    </row>
    <row r="99" spans="1:11" ht="15" hidden="1" outlineLevel="1">
      <c r="A99" s="23">
        <v>1</v>
      </c>
      <c r="B99" s="24" t="s">
        <v>493</v>
      </c>
      <c r="C99" s="22"/>
      <c r="D99" s="22"/>
      <c r="E99" s="22"/>
      <c r="F99" s="22"/>
      <c r="G99" s="22"/>
      <c r="H99" s="22"/>
      <c r="I99" s="16"/>
      <c r="J99" s="16"/>
      <c r="K99" s="16"/>
    </row>
    <row r="100" spans="1:11" ht="15" hidden="1" outlineLevel="1">
      <c r="A100" s="19"/>
      <c r="B100" s="25" t="s">
        <v>494</v>
      </c>
      <c r="C100" s="22"/>
      <c r="D100" s="22"/>
      <c r="E100" s="22"/>
      <c r="F100" s="22"/>
      <c r="G100" s="22"/>
      <c r="H100" s="22"/>
      <c r="I100" s="16"/>
      <c r="J100" s="16"/>
      <c r="K100" s="16"/>
    </row>
    <row r="101" spans="1:11" ht="15" hidden="1" outlineLevel="1">
      <c r="A101" s="185" t="s">
        <v>495</v>
      </c>
      <c r="B101" s="186"/>
      <c r="C101" s="186"/>
      <c r="D101" s="186"/>
      <c r="E101" s="186"/>
      <c r="F101" s="186"/>
      <c r="G101" s="186"/>
      <c r="H101" s="187"/>
      <c r="I101" s="16"/>
      <c r="J101" s="16"/>
      <c r="K101" s="16"/>
    </row>
    <row r="102" spans="1:11" ht="15" hidden="1" outlineLevel="1">
      <c r="A102" s="19"/>
      <c r="B102" s="22" t="s">
        <v>496</v>
      </c>
      <c r="C102" s="22"/>
      <c r="D102" s="22"/>
      <c r="E102" s="22"/>
      <c r="F102" s="22"/>
      <c r="G102" s="22"/>
      <c r="H102" s="22"/>
      <c r="I102" s="16"/>
      <c r="J102" s="16"/>
      <c r="K102" s="16"/>
    </row>
    <row r="103" spans="1:11" ht="15" hidden="1" outlineLevel="1">
      <c r="A103" s="19"/>
      <c r="B103" s="22" t="s">
        <v>497</v>
      </c>
      <c r="C103" s="22"/>
      <c r="D103" s="22"/>
      <c r="E103" s="22"/>
      <c r="F103" s="22"/>
      <c r="G103" s="22"/>
      <c r="H103" s="22"/>
      <c r="I103" s="16"/>
      <c r="J103" s="16"/>
      <c r="K103" s="16"/>
    </row>
    <row r="104" spans="1:11" ht="15" hidden="1" outlineLevel="1">
      <c r="A104" s="19"/>
      <c r="B104" s="22" t="s">
        <v>498</v>
      </c>
      <c r="C104" s="22"/>
      <c r="D104" s="22"/>
      <c r="E104" s="22"/>
      <c r="F104" s="22"/>
      <c r="G104" s="22"/>
      <c r="H104" s="22"/>
      <c r="I104" s="16"/>
      <c r="J104" s="16"/>
      <c r="K104" s="16"/>
    </row>
    <row r="105" spans="1:11" ht="15" hidden="1" outlineLevel="1">
      <c r="A105" s="19"/>
      <c r="B105" s="25" t="s">
        <v>606</v>
      </c>
      <c r="C105" s="22"/>
      <c r="D105" s="22"/>
      <c r="E105" s="22"/>
      <c r="F105" s="22"/>
      <c r="G105" s="22"/>
      <c r="H105" s="22"/>
      <c r="I105" s="16"/>
      <c r="J105" s="16"/>
      <c r="K105" s="16"/>
    </row>
    <row r="106" spans="1:11" ht="15" hidden="1" outlineLevel="1">
      <c r="A106" s="185" t="s">
        <v>157</v>
      </c>
      <c r="B106" s="186"/>
      <c r="C106" s="186"/>
      <c r="D106" s="186"/>
      <c r="E106" s="186"/>
      <c r="F106" s="186"/>
      <c r="G106" s="186"/>
      <c r="H106" s="187"/>
      <c r="I106" s="16"/>
      <c r="J106" s="16"/>
      <c r="K106" s="16"/>
    </row>
    <row r="107" spans="1:11" ht="15" hidden="1" outlineLevel="1">
      <c r="A107" s="19"/>
      <c r="B107" s="22" t="s">
        <v>496</v>
      </c>
      <c r="C107" s="22"/>
      <c r="D107" s="22"/>
      <c r="E107" s="22"/>
      <c r="F107" s="22"/>
      <c r="G107" s="22"/>
      <c r="H107" s="22"/>
      <c r="I107" s="16"/>
      <c r="J107" s="16"/>
      <c r="K107" s="16"/>
    </row>
    <row r="108" spans="1:11" ht="15" hidden="1" outlineLevel="1">
      <c r="A108" s="19"/>
      <c r="B108" s="22" t="s">
        <v>497</v>
      </c>
      <c r="C108" s="22"/>
      <c r="D108" s="22"/>
      <c r="E108" s="22"/>
      <c r="F108" s="22"/>
      <c r="G108" s="22"/>
      <c r="H108" s="22"/>
      <c r="I108" s="16"/>
      <c r="J108" s="16"/>
      <c r="K108" s="16"/>
    </row>
    <row r="109" spans="1:11" ht="15" hidden="1" outlineLevel="1">
      <c r="A109" s="19"/>
      <c r="B109" s="22" t="s">
        <v>498</v>
      </c>
      <c r="C109" s="22"/>
      <c r="D109" s="22"/>
      <c r="E109" s="22"/>
      <c r="F109" s="22"/>
      <c r="G109" s="22"/>
      <c r="H109" s="22"/>
      <c r="I109" s="16"/>
      <c r="J109" s="16"/>
      <c r="K109" s="16"/>
    </row>
    <row r="110" spans="1:11" ht="24" hidden="1" outlineLevel="1">
      <c r="A110" s="23">
        <v>43498</v>
      </c>
      <c r="B110" s="24" t="s">
        <v>158</v>
      </c>
      <c r="C110" s="19" t="s">
        <v>311</v>
      </c>
      <c r="D110" s="19"/>
      <c r="E110" s="19"/>
      <c r="F110" s="19"/>
      <c r="G110" s="19" t="s">
        <v>311</v>
      </c>
      <c r="H110" s="19" t="s">
        <v>311</v>
      </c>
      <c r="I110" s="16"/>
      <c r="J110" s="16"/>
      <c r="K110" s="16"/>
    </row>
    <row r="111" ht="7.5" customHeight="1" collapsed="1">
      <c r="A111" s="9"/>
    </row>
    <row r="112" spans="1:11" ht="15.75">
      <c r="A112" s="173" t="s">
        <v>159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1:11" ht="15.75" hidden="1" outlineLevel="1">
      <c r="A113" s="193" t="s">
        <v>160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</row>
    <row r="114" ht="4.5" customHeight="1" collapsed="1">
      <c r="A114" s="2"/>
    </row>
    <row r="115" spans="1:11" ht="15.75">
      <c r="A115" s="173" t="s">
        <v>161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</row>
    <row r="116" spans="1:11" ht="15.75">
      <c r="A116" s="266" t="s">
        <v>393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</row>
    <row r="117" ht="15">
      <c r="A117" s="2"/>
    </row>
    <row r="118" spans="1:11" ht="32.25" customHeight="1">
      <c r="A118" s="173" t="s">
        <v>377</v>
      </c>
      <c r="B118" s="173"/>
      <c r="C118" s="196" t="s">
        <v>181</v>
      </c>
      <c r="D118" s="196"/>
      <c r="E118" s="196"/>
      <c r="F118" s="196"/>
      <c r="G118" s="196"/>
      <c r="H118" s="196"/>
      <c r="I118" s="196"/>
      <c r="J118" s="196"/>
      <c r="K118" s="196"/>
    </row>
    <row r="119" spans="1:11" ht="6" customHeight="1">
      <c r="A119" s="175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1:11" ht="33.75" customHeight="1">
      <c r="A120" s="174" t="s">
        <v>380</v>
      </c>
      <c r="B120" s="174"/>
      <c r="C120" s="266" t="s">
        <v>379</v>
      </c>
      <c r="D120" s="266"/>
      <c r="E120" s="266"/>
      <c r="F120" s="266"/>
      <c r="G120" s="266"/>
      <c r="H120" s="266"/>
      <c r="I120" s="266"/>
      <c r="J120" s="266"/>
      <c r="K120" s="266"/>
    </row>
    <row r="121" spans="1:11" ht="4.5" customHeight="1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30" customHeight="1">
      <c r="A122" s="174" t="s">
        <v>381</v>
      </c>
      <c r="B122" s="174"/>
      <c r="C122" s="266" t="s">
        <v>378</v>
      </c>
      <c r="D122" s="266"/>
      <c r="E122" s="266"/>
      <c r="F122" s="266"/>
      <c r="G122" s="266"/>
      <c r="H122" s="266"/>
      <c r="I122" s="266"/>
      <c r="J122" s="266"/>
      <c r="K122" s="266"/>
    </row>
    <row r="123" spans="1:11" ht="5.25" customHeight="1">
      <c r="A123" s="11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  <row r="124" spans="1:11" ht="38.25" customHeight="1">
      <c r="A124" s="174" t="s">
        <v>180</v>
      </c>
      <c r="B124" s="174"/>
      <c r="C124" s="175" t="s">
        <v>450</v>
      </c>
      <c r="D124" s="175"/>
      <c r="E124" s="175"/>
      <c r="F124" s="175"/>
      <c r="G124" s="175"/>
      <c r="H124" s="175"/>
      <c r="I124" s="175"/>
      <c r="J124" s="175"/>
      <c r="K124" s="175"/>
    </row>
    <row r="125" spans="1:11" ht="15.75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63.75" customHeight="1">
      <c r="A126" s="257" t="str">
        <f>'1216030'!A469:B469</f>
        <v>Начальник відділу планування та економічного аналізу</v>
      </c>
      <c r="B126" s="257"/>
      <c r="C126" s="197" t="s">
        <v>385</v>
      </c>
      <c r="D126" s="197"/>
      <c r="E126" s="197"/>
      <c r="F126" s="197"/>
      <c r="G126" s="57"/>
      <c r="H126" s="57"/>
      <c r="I126" s="195" t="str">
        <f>'1216030'!I469:K469</f>
        <v>Олена ЄРЬОМЕНКО</v>
      </c>
      <c r="J126" s="195"/>
      <c r="K126" s="195"/>
    </row>
    <row r="127" spans="1:11" ht="15.75" customHeight="1">
      <c r="A127" s="1"/>
      <c r="B127" s="35"/>
      <c r="C127" s="194" t="s">
        <v>386</v>
      </c>
      <c r="D127" s="194"/>
      <c r="E127" s="194"/>
      <c r="F127" s="194"/>
      <c r="G127" s="1"/>
      <c r="H127" s="1"/>
      <c r="I127" s="1"/>
      <c r="J127" s="171" t="s">
        <v>387</v>
      </c>
      <c r="K127" s="171"/>
    </row>
  </sheetData>
  <sheetProtection/>
  <mergeCells count="88">
    <mergeCell ref="I1:K1"/>
    <mergeCell ref="I2:K2"/>
    <mergeCell ref="A3:K3"/>
    <mergeCell ref="A4:K4"/>
    <mergeCell ref="A10:K10"/>
    <mergeCell ref="A11:K11"/>
    <mergeCell ref="A12:K12"/>
    <mergeCell ref="A5:K5"/>
    <mergeCell ref="A6:K6"/>
    <mergeCell ref="A7:K7"/>
    <mergeCell ref="A8:K8"/>
    <mergeCell ref="A9:K9"/>
    <mergeCell ref="A13:K13"/>
    <mergeCell ref="A14:K14"/>
    <mergeCell ref="A15:K15"/>
    <mergeCell ref="A17:A18"/>
    <mergeCell ref="B17:B18"/>
    <mergeCell ref="C17:E17"/>
    <mergeCell ref="F17:H17"/>
    <mergeCell ref="I17:K17"/>
    <mergeCell ref="A20:K20"/>
    <mergeCell ref="A24:K24"/>
    <mergeCell ref="A26:K26"/>
    <mergeCell ref="A27:K27"/>
    <mergeCell ref="A33:E33"/>
    <mergeCell ref="A40:E40"/>
    <mergeCell ref="A45:E45"/>
    <mergeCell ref="A47:K47"/>
    <mergeCell ref="A48:K48"/>
    <mergeCell ref="A49:A50"/>
    <mergeCell ref="B49:B50"/>
    <mergeCell ref="C49:E49"/>
    <mergeCell ref="F49:H49"/>
    <mergeCell ref="I49:K49"/>
    <mergeCell ref="A51:K51"/>
    <mergeCell ref="A54:K54"/>
    <mergeCell ref="A57:K57"/>
    <mergeCell ref="A60:K60"/>
    <mergeCell ref="A63:K63"/>
    <mergeCell ref="A64:K64"/>
    <mergeCell ref="A66:K66"/>
    <mergeCell ref="A67:A69"/>
    <mergeCell ref="B67:B69"/>
    <mergeCell ref="C67:E68"/>
    <mergeCell ref="F67:H68"/>
    <mergeCell ref="I67:K67"/>
    <mergeCell ref="I68:K68"/>
    <mergeCell ref="A71:K71"/>
    <mergeCell ref="A74:K74"/>
    <mergeCell ref="A83:K83"/>
    <mergeCell ref="A85:K85"/>
    <mergeCell ref="F88:F89"/>
    <mergeCell ref="G88:G89"/>
    <mergeCell ref="H88:H89"/>
    <mergeCell ref="A94:H94"/>
    <mergeCell ref="A88:A89"/>
    <mergeCell ref="C88:C89"/>
    <mergeCell ref="D88:D89"/>
    <mergeCell ref="E88:E89"/>
    <mergeCell ref="F95:F96"/>
    <mergeCell ref="G95:G96"/>
    <mergeCell ref="H95:H96"/>
    <mergeCell ref="A97:H97"/>
    <mergeCell ref="A95:A96"/>
    <mergeCell ref="C95:C96"/>
    <mergeCell ref="D95:D96"/>
    <mergeCell ref="E95:E96"/>
    <mergeCell ref="C120:K120"/>
    <mergeCell ref="A120:B120"/>
    <mergeCell ref="A122:B122"/>
    <mergeCell ref="C122:K122"/>
    <mergeCell ref="A98:H98"/>
    <mergeCell ref="A101:H101"/>
    <mergeCell ref="A106:H106"/>
    <mergeCell ref="A112:K112"/>
    <mergeCell ref="A113:K113"/>
    <mergeCell ref="A115:K115"/>
    <mergeCell ref="A116:K116"/>
    <mergeCell ref="A118:B118"/>
    <mergeCell ref="C118:K118"/>
    <mergeCell ref="A119:K119"/>
    <mergeCell ref="A126:B126"/>
    <mergeCell ref="C126:F126"/>
    <mergeCell ref="I126:K126"/>
    <mergeCell ref="C127:F127"/>
    <mergeCell ref="B123:K123"/>
    <mergeCell ref="A124:B124"/>
    <mergeCell ref="C124:K124"/>
  </mergeCells>
  <printOptions/>
  <pageMargins left="0.7480314960629921" right="0.35433070866141736" top="0.1968503937007874" bottom="0.1968503937007874" header="0.5118110236220472" footer="0.5118110236220472"/>
  <pageSetup fitToHeight="10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8"/>
  <sheetViews>
    <sheetView zoomScalePageLayoutView="0" workbookViewId="0" topLeftCell="A22">
      <selection activeCell="C35" sqref="C35:D35"/>
    </sheetView>
  </sheetViews>
  <sheetFormatPr defaultColWidth="9.140625" defaultRowHeight="15" outlineLevelRow="1"/>
  <cols>
    <col min="2" max="2" width="23.8515625" style="0" customWidth="1"/>
    <col min="4" max="4" width="12.7109375" style="0" customWidth="1"/>
    <col min="7" max="7" width="12.8515625" style="0" customWidth="1"/>
    <col min="9" max="9" width="10.00390625" style="0" bestFit="1" customWidth="1"/>
    <col min="10" max="10" width="12.421875" style="0" customWidth="1"/>
    <col min="11" max="11" width="10.00390625" style="0" bestFit="1" customWidth="1"/>
  </cols>
  <sheetData>
    <row r="1" spans="2:11" ht="15.75">
      <c r="B1" s="1"/>
      <c r="C1" s="1"/>
      <c r="D1" s="1"/>
      <c r="E1" s="1"/>
      <c r="F1" s="1"/>
      <c r="G1" s="1"/>
      <c r="H1" s="1"/>
      <c r="I1" s="190" t="s">
        <v>235</v>
      </c>
      <c r="J1" s="190"/>
      <c r="K1" s="190"/>
    </row>
    <row r="2" spans="2:11" ht="30" customHeight="1">
      <c r="B2" s="1"/>
      <c r="C2" s="1"/>
      <c r="D2" s="1"/>
      <c r="E2" s="1"/>
      <c r="F2" s="1"/>
      <c r="G2" s="1"/>
      <c r="H2" s="1"/>
      <c r="I2" s="190" t="s">
        <v>236</v>
      </c>
      <c r="J2" s="190"/>
      <c r="K2" s="190"/>
    </row>
    <row r="3" spans="1:11" ht="15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.75">
      <c r="A4" s="192" t="s">
        <v>237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5.75">
      <c r="A5" s="192" t="s">
        <v>71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4.5" customHeight="1">
      <c r="A6" s="173" t="s">
        <v>138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5">
      <c r="A7" s="172" t="s">
        <v>238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29.2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15">
      <c r="A9" s="172" t="s">
        <v>239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5.75">
      <c r="A10" s="173" t="s">
        <v>109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>
      <c r="A11" s="172" t="s">
        <v>240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.75">
      <c r="A12" s="173" t="s">
        <v>241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33.75" customHeight="1">
      <c r="A13" s="242" t="s">
        <v>121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1" ht="15.75">
      <c r="A14" s="173" t="s">
        <v>242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5.75">
      <c r="A15" s="173" t="s">
        <v>375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>
      <c r="A16" s="3"/>
      <c r="K16" s="73" t="s">
        <v>145</v>
      </c>
    </row>
    <row r="17" spans="1:11" ht="15">
      <c r="A17" s="176" t="s">
        <v>243</v>
      </c>
      <c r="B17" s="176" t="s">
        <v>244</v>
      </c>
      <c r="C17" s="202" t="s">
        <v>245</v>
      </c>
      <c r="D17" s="203"/>
      <c r="E17" s="204"/>
      <c r="F17" s="202" t="s">
        <v>246</v>
      </c>
      <c r="G17" s="203"/>
      <c r="H17" s="204"/>
      <c r="I17" s="202" t="s">
        <v>247</v>
      </c>
      <c r="J17" s="203"/>
      <c r="K17" s="204"/>
    </row>
    <row r="18" spans="1:11" ht="25.5">
      <c r="A18" s="177"/>
      <c r="B18" s="177"/>
      <c r="C18" s="4" t="s">
        <v>248</v>
      </c>
      <c r="D18" s="4" t="s">
        <v>249</v>
      </c>
      <c r="E18" s="4" t="s">
        <v>250</v>
      </c>
      <c r="F18" s="4" t="s">
        <v>248</v>
      </c>
      <c r="G18" s="4" t="s">
        <v>249</v>
      </c>
      <c r="H18" s="4" t="s">
        <v>250</v>
      </c>
      <c r="I18" s="4" t="s">
        <v>248</v>
      </c>
      <c r="J18" s="4" t="s">
        <v>249</v>
      </c>
      <c r="K18" s="4" t="s">
        <v>250</v>
      </c>
    </row>
    <row r="19" spans="1:11" ht="15">
      <c r="A19" s="4" t="s">
        <v>251</v>
      </c>
      <c r="B19" s="5" t="s">
        <v>252</v>
      </c>
      <c r="C19" s="4"/>
      <c r="D19" s="4">
        <f>D22+D24</f>
        <v>1836641</v>
      </c>
      <c r="E19" s="4">
        <f>C19+D19</f>
        <v>1836641</v>
      </c>
      <c r="F19" s="4"/>
      <c r="G19" s="4">
        <f>G22+G24</f>
        <v>1836640</v>
      </c>
      <c r="H19" s="4">
        <f>F19+G19</f>
        <v>1836640</v>
      </c>
      <c r="I19" s="4">
        <f>F19-C19</f>
        <v>0</v>
      </c>
      <c r="J19" s="6">
        <f>G19-D19</f>
        <v>-1</v>
      </c>
      <c r="K19" s="6">
        <f>I19+J19</f>
        <v>-1</v>
      </c>
    </row>
    <row r="20" spans="1:11" ht="27" customHeight="1">
      <c r="A20" s="215" t="s">
        <v>660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15">
      <c r="A21" s="5" t="s">
        <v>253</v>
      </c>
      <c r="B21" s="7" t="s">
        <v>254</v>
      </c>
      <c r="C21" s="4" t="s">
        <v>253</v>
      </c>
      <c r="D21" s="4" t="s">
        <v>253</v>
      </c>
      <c r="E21" s="4" t="s">
        <v>253</v>
      </c>
      <c r="F21" s="4" t="s">
        <v>253</v>
      </c>
      <c r="G21" s="4" t="s">
        <v>253</v>
      </c>
      <c r="H21" s="4" t="s">
        <v>253</v>
      </c>
      <c r="I21" s="4" t="s">
        <v>253</v>
      </c>
      <c r="J21" s="4" t="s">
        <v>253</v>
      </c>
      <c r="K21" s="4" t="s">
        <v>253</v>
      </c>
    </row>
    <row r="22" spans="1:11" ht="25.5">
      <c r="A22" s="26" t="s">
        <v>164</v>
      </c>
      <c r="B22" s="5" t="s">
        <v>410</v>
      </c>
      <c r="C22" s="4"/>
      <c r="D22" s="4">
        <v>1824533</v>
      </c>
      <c r="E22" s="4">
        <f>C22+D22</f>
        <v>1824533</v>
      </c>
      <c r="F22" s="4"/>
      <c r="G22" s="4">
        <v>1824532</v>
      </c>
      <c r="H22" s="4">
        <f>F22+G22</f>
        <v>1824532</v>
      </c>
      <c r="I22" s="4">
        <f>F22-C22</f>
        <v>0</v>
      </c>
      <c r="J22" s="4">
        <f>G22-D22</f>
        <v>-1</v>
      </c>
      <c r="K22" s="4">
        <f>I22+J22</f>
        <v>-1</v>
      </c>
    </row>
    <row r="23" spans="1:11" ht="27" customHeight="1">
      <c r="A23" s="215" t="s">
        <v>661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7"/>
    </row>
    <row r="24" spans="1:11" ht="38.25" outlineLevel="1">
      <c r="A24" s="26" t="s">
        <v>165</v>
      </c>
      <c r="B24" s="31" t="s">
        <v>110</v>
      </c>
      <c r="C24" s="4"/>
      <c r="D24" s="4">
        <v>12108</v>
      </c>
      <c r="E24" s="4">
        <f>C24+D24</f>
        <v>12108</v>
      </c>
      <c r="F24" s="4"/>
      <c r="G24" s="4">
        <v>12108</v>
      </c>
      <c r="H24" s="4">
        <f>F24+G24</f>
        <v>12108</v>
      </c>
      <c r="I24" s="4">
        <f>F24-C24</f>
        <v>0</v>
      </c>
      <c r="J24" s="4">
        <f>G24-D24</f>
        <v>0</v>
      </c>
      <c r="K24" s="4">
        <f>I24+J24</f>
        <v>0</v>
      </c>
    </row>
    <row r="25" spans="1:11" ht="15" outlineLevel="1">
      <c r="A25" s="215" t="s">
        <v>662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7"/>
    </row>
    <row r="26" ht="15.75">
      <c r="A26" s="3"/>
    </row>
    <row r="27" spans="1:11" ht="15.75">
      <c r="A27" s="173" t="s">
        <v>257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s="59" customFormat="1" ht="15.75" outlineLevel="1">
      <c r="A28" s="237" t="s">
        <v>258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5" s="59" customFormat="1" ht="38.25" outlineLevel="1">
      <c r="A29" s="56" t="s">
        <v>243</v>
      </c>
      <c r="B29" s="56" t="s">
        <v>244</v>
      </c>
      <c r="C29" s="56" t="s">
        <v>245</v>
      </c>
      <c r="D29" s="56" t="s">
        <v>246</v>
      </c>
      <c r="E29" s="56" t="s">
        <v>247</v>
      </c>
    </row>
    <row r="30" spans="1:5" s="59" customFormat="1" ht="15" outlineLevel="1">
      <c r="A30" s="56" t="s">
        <v>251</v>
      </c>
      <c r="B30" s="65" t="s">
        <v>259</v>
      </c>
      <c r="C30" s="56" t="s">
        <v>260</v>
      </c>
      <c r="D30" s="56"/>
      <c r="E30" s="56" t="s">
        <v>260</v>
      </c>
    </row>
    <row r="31" spans="1:5" s="59" customFormat="1" ht="15" outlineLevel="1">
      <c r="A31" s="56" t="s">
        <v>253</v>
      </c>
      <c r="B31" s="65" t="s">
        <v>261</v>
      </c>
      <c r="C31" s="56" t="s">
        <v>253</v>
      </c>
      <c r="D31" s="56"/>
      <c r="E31" s="56" t="s">
        <v>253</v>
      </c>
    </row>
    <row r="32" spans="1:5" s="59" customFormat="1" ht="15" outlineLevel="1">
      <c r="A32" s="56" t="s">
        <v>255</v>
      </c>
      <c r="B32" s="65" t="s">
        <v>262</v>
      </c>
      <c r="C32" s="56" t="s">
        <v>260</v>
      </c>
      <c r="D32" s="56"/>
      <c r="E32" s="56" t="s">
        <v>260</v>
      </c>
    </row>
    <row r="33" spans="1:5" s="59" customFormat="1" ht="15" outlineLevel="1">
      <c r="A33" s="56" t="s">
        <v>263</v>
      </c>
      <c r="B33" s="65" t="s">
        <v>264</v>
      </c>
      <c r="C33" s="56" t="s">
        <v>260</v>
      </c>
      <c r="D33" s="56"/>
      <c r="E33" s="56" t="s">
        <v>260</v>
      </c>
    </row>
    <row r="34" spans="1:5" s="59" customFormat="1" ht="25.5" customHeight="1" outlineLevel="1">
      <c r="A34" s="211" t="s">
        <v>693</v>
      </c>
      <c r="B34" s="212"/>
      <c r="C34" s="212"/>
      <c r="D34" s="212"/>
      <c r="E34" s="213"/>
    </row>
    <row r="35" spans="1:5" s="59" customFormat="1" ht="15" outlineLevel="1">
      <c r="A35" s="56" t="s">
        <v>267</v>
      </c>
      <c r="B35" s="65" t="s">
        <v>268</v>
      </c>
      <c r="C35" s="88">
        <f>SUM(C37:C40)</f>
        <v>1836640</v>
      </c>
      <c r="D35" s="88">
        <f>SUM(D37:D40)</f>
        <v>1836640</v>
      </c>
      <c r="E35" s="56" t="s">
        <v>265</v>
      </c>
    </row>
    <row r="36" spans="1:5" s="59" customFormat="1" ht="15" outlineLevel="1">
      <c r="A36" s="56" t="s">
        <v>253</v>
      </c>
      <c r="B36" s="65" t="s">
        <v>261</v>
      </c>
      <c r="C36" s="88"/>
      <c r="D36" s="88"/>
      <c r="E36" s="56" t="s">
        <v>253</v>
      </c>
    </row>
    <row r="37" spans="1:5" s="59" customFormat="1" ht="15" outlineLevel="1">
      <c r="A37" s="56" t="s">
        <v>269</v>
      </c>
      <c r="B37" s="65" t="s">
        <v>270</v>
      </c>
      <c r="C37" s="88"/>
      <c r="D37" s="88"/>
      <c r="E37" s="56" t="s">
        <v>253</v>
      </c>
    </row>
    <row r="38" spans="1:5" s="59" customFormat="1" ht="15" outlineLevel="1">
      <c r="A38" s="56" t="s">
        <v>271</v>
      </c>
      <c r="B38" s="65" t="s">
        <v>273</v>
      </c>
      <c r="C38" s="56"/>
      <c r="D38" s="56"/>
      <c r="E38" s="56" t="s">
        <v>253</v>
      </c>
    </row>
    <row r="39" spans="1:5" s="59" customFormat="1" ht="15" outlineLevel="1">
      <c r="A39" s="56" t="s">
        <v>274</v>
      </c>
      <c r="B39" s="65" t="s">
        <v>275</v>
      </c>
      <c r="C39" s="56"/>
      <c r="D39" s="56"/>
      <c r="E39" s="56" t="s">
        <v>253</v>
      </c>
    </row>
    <row r="40" spans="1:5" s="59" customFormat="1" ht="15" outlineLevel="1">
      <c r="A40" s="56" t="s">
        <v>276</v>
      </c>
      <c r="B40" s="65" t="s">
        <v>277</v>
      </c>
      <c r="C40" s="56">
        <f>G19</f>
        <v>1836640</v>
      </c>
      <c r="D40" s="56">
        <f>G19</f>
        <v>1836640</v>
      </c>
      <c r="E40" s="56" t="s">
        <v>253</v>
      </c>
    </row>
    <row r="41" spans="1:5" s="59" customFormat="1" ht="15" outlineLevel="1">
      <c r="A41" s="222" t="s">
        <v>694</v>
      </c>
      <c r="B41" s="223"/>
      <c r="C41" s="223"/>
      <c r="D41" s="223"/>
      <c r="E41" s="224"/>
    </row>
    <row r="42" spans="1:5" s="59" customFormat="1" ht="15" outlineLevel="1">
      <c r="A42" s="56" t="s">
        <v>278</v>
      </c>
      <c r="B42" s="65" t="s">
        <v>279</v>
      </c>
      <c r="C42" s="56" t="s">
        <v>260</v>
      </c>
      <c r="D42" s="56"/>
      <c r="E42" s="56" t="s">
        <v>253</v>
      </c>
    </row>
    <row r="43" spans="1:5" s="59" customFormat="1" ht="15" outlineLevel="1">
      <c r="A43" s="56" t="s">
        <v>253</v>
      </c>
      <c r="B43" s="65" t="s">
        <v>261</v>
      </c>
      <c r="C43" s="56" t="s">
        <v>253</v>
      </c>
      <c r="D43" s="56"/>
      <c r="E43" s="56" t="s">
        <v>253</v>
      </c>
    </row>
    <row r="44" spans="1:5" s="59" customFormat="1" ht="15" outlineLevel="1">
      <c r="A44" s="56" t="s">
        <v>280</v>
      </c>
      <c r="B44" s="65" t="s">
        <v>262</v>
      </c>
      <c r="C44" s="56" t="s">
        <v>260</v>
      </c>
      <c r="D44" s="56"/>
      <c r="E44" s="56" t="s">
        <v>253</v>
      </c>
    </row>
    <row r="45" spans="1:5" s="59" customFormat="1" ht="15" outlineLevel="1">
      <c r="A45" s="56" t="s">
        <v>281</v>
      </c>
      <c r="B45" s="65" t="s">
        <v>264</v>
      </c>
      <c r="C45" s="56" t="s">
        <v>260</v>
      </c>
      <c r="D45" s="56" t="s">
        <v>253</v>
      </c>
      <c r="E45" s="56" t="s">
        <v>253</v>
      </c>
    </row>
    <row r="46" spans="1:5" s="59" customFormat="1" ht="27" customHeight="1" outlineLevel="1">
      <c r="A46" s="211" t="s">
        <v>691</v>
      </c>
      <c r="B46" s="212"/>
      <c r="C46" s="212"/>
      <c r="D46" s="212"/>
      <c r="E46" s="213"/>
    </row>
    <row r="47" ht="15.75">
      <c r="A47" s="3"/>
    </row>
    <row r="48" spans="1:11" ht="15.75">
      <c r="A48" s="173" t="s">
        <v>282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5.75">
      <c r="A49" s="221" t="s">
        <v>146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ht="28.5" customHeight="1">
      <c r="A50" s="176" t="s">
        <v>243</v>
      </c>
      <c r="B50" s="176" t="s">
        <v>244</v>
      </c>
      <c r="C50" s="202" t="s">
        <v>284</v>
      </c>
      <c r="D50" s="203"/>
      <c r="E50" s="204"/>
      <c r="F50" s="202" t="s">
        <v>246</v>
      </c>
      <c r="G50" s="203"/>
      <c r="H50" s="204"/>
      <c r="I50" s="202" t="s">
        <v>247</v>
      </c>
      <c r="J50" s="203"/>
      <c r="K50" s="204"/>
    </row>
    <row r="51" spans="1:11" ht="25.5">
      <c r="A51" s="177"/>
      <c r="B51" s="177"/>
      <c r="C51" s="4" t="s">
        <v>248</v>
      </c>
      <c r="D51" s="4" t="s">
        <v>249</v>
      </c>
      <c r="E51" s="4" t="s">
        <v>250</v>
      </c>
      <c r="F51" s="4" t="s">
        <v>248</v>
      </c>
      <c r="G51" s="4" t="s">
        <v>249</v>
      </c>
      <c r="H51" s="4" t="s">
        <v>250</v>
      </c>
      <c r="I51" s="4" t="s">
        <v>248</v>
      </c>
      <c r="J51" s="4" t="s">
        <v>249</v>
      </c>
      <c r="K51" s="4" t="s">
        <v>250</v>
      </c>
    </row>
    <row r="52" spans="1:11" ht="15.75" customHeight="1">
      <c r="A52" s="239" t="s">
        <v>410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1:11" ht="14.25" customHeight="1">
      <c r="A53" s="4" t="s">
        <v>251</v>
      </c>
      <c r="B53" s="27" t="s">
        <v>285</v>
      </c>
      <c r="C53" s="4" t="s">
        <v>253</v>
      </c>
      <c r="D53" s="4" t="s">
        <v>253</v>
      </c>
      <c r="E53" s="4" t="s">
        <v>253</v>
      </c>
      <c r="F53" s="4" t="s">
        <v>253</v>
      </c>
      <c r="G53" s="4" t="s">
        <v>253</v>
      </c>
      <c r="H53" s="4" t="s">
        <v>253</v>
      </c>
      <c r="I53" s="4" t="s">
        <v>253</v>
      </c>
      <c r="J53" s="4" t="s">
        <v>253</v>
      </c>
      <c r="K53" s="4" t="s">
        <v>253</v>
      </c>
    </row>
    <row r="54" spans="1:11" ht="15" hidden="1" outlineLevel="1">
      <c r="A54" s="4"/>
      <c r="B54" s="5" t="s">
        <v>169</v>
      </c>
      <c r="C54" s="4">
        <v>1824533</v>
      </c>
      <c r="D54" s="4">
        <v>0</v>
      </c>
      <c r="E54" s="4">
        <f>C54+D54</f>
        <v>1824533</v>
      </c>
      <c r="F54" s="4">
        <v>1824532</v>
      </c>
      <c r="G54" s="4">
        <v>0</v>
      </c>
      <c r="H54" s="4">
        <f>F54+G54</f>
        <v>1824532</v>
      </c>
      <c r="I54" s="4">
        <f>F54-C54</f>
        <v>-1</v>
      </c>
      <c r="J54" s="4">
        <v>0</v>
      </c>
      <c r="K54" s="4">
        <f>I54+J54</f>
        <v>-1</v>
      </c>
    </row>
    <row r="55" spans="1:11" ht="47.25" customHeight="1" collapsed="1">
      <c r="A55" s="47"/>
      <c r="B55" s="5" t="s">
        <v>417</v>
      </c>
      <c r="C55" s="14"/>
      <c r="D55" s="4">
        <v>3</v>
      </c>
      <c r="E55" s="4">
        <f>C55+D55</f>
        <v>3</v>
      </c>
      <c r="F55" s="4"/>
      <c r="G55" s="14">
        <v>3</v>
      </c>
      <c r="H55" s="4">
        <f>F55+G55</f>
        <v>3</v>
      </c>
      <c r="I55" s="4">
        <f>F55-C55</f>
        <v>0</v>
      </c>
      <c r="J55" s="4">
        <f>G55-D55</f>
        <v>0</v>
      </c>
      <c r="K55" s="4">
        <f>I55+J55</f>
        <v>0</v>
      </c>
    </row>
    <row r="56" spans="1:11" ht="15">
      <c r="A56" s="215" t="s">
        <v>357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7"/>
    </row>
    <row r="57" spans="1:11" ht="14.25" customHeight="1">
      <c r="A57" s="4" t="s">
        <v>267</v>
      </c>
      <c r="B57" s="27" t="s">
        <v>287</v>
      </c>
      <c r="C57" s="4" t="s">
        <v>253</v>
      </c>
      <c r="D57" s="4" t="s">
        <v>253</v>
      </c>
      <c r="E57" s="4" t="s">
        <v>253</v>
      </c>
      <c r="F57" s="4" t="s">
        <v>253</v>
      </c>
      <c r="G57" s="4" t="s">
        <v>253</v>
      </c>
      <c r="H57" s="4" t="s">
        <v>253</v>
      </c>
      <c r="I57" s="4" t="s">
        <v>253</v>
      </c>
      <c r="J57" s="4" t="s">
        <v>253</v>
      </c>
      <c r="K57" s="4" t="s">
        <v>253</v>
      </c>
    </row>
    <row r="58" spans="1:11" ht="38.25">
      <c r="A58" s="4"/>
      <c r="B58" s="5" t="s">
        <v>111</v>
      </c>
      <c r="C58" s="4"/>
      <c r="D58" s="4">
        <v>3</v>
      </c>
      <c r="E58" s="4">
        <f>C58+D58</f>
        <v>3</v>
      </c>
      <c r="F58" s="4"/>
      <c r="G58" s="4">
        <v>3</v>
      </c>
      <c r="H58" s="4">
        <f>F58+G58</f>
        <v>3</v>
      </c>
      <c r="I58" s="4">
        <f>F58-C58</f>
        <v>0</v>
      </c>
      <c r="J58" s="4">
        <f>G58-D58</f>
        <v>0</v>
      </c>
      <c r="K58" s="4">
        <f>I58+J58</f>
        <v>0</v>
      </c>
    </row>
    <row r="59" spans="1:11" ht="15" customHeight="1">
      <c r="A59" s="215" t="s">
        <v>357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7"/>
    </row>
    <row r="60" spans="1:11" ht="13.5" customHeight="1">
      <c r="A60" s="4" t="s">
        <v>278</v>
      </c>
      <c r="B60" s="27" t="s">
        <v>288</v>
      </c>
      <c r="C60" s="4" t="s">
        <v>253</v>
      </c>
      <c r="D60" s="4" t="s">
        <v>253</v>
      </c>
      <c r="E60" s="4" t="s">
        <v>253</v>
      </c>
      <c r="F60" s="4" t="s">
        <v>253</v>
      </c>
      <c r="G60" s="4" t="s">
        <v>253</v>
      </c>
      <c r="H60" s="4" t="s">
        <v>253</v>
      </c>
      <c r="I60" s="4" t="s">
        <v>253</v>
      </c>
      <c r="J60" s="4" t="s">
        <v>253</v>
      </c>
      <c r="K60" s="4" t="s">
        <v>253</v>
      </c>
    </row>
    <row r="61" spans="1:11" ht="25.5">
      <c r="A61" s="4"/>
      <c r="B61" s="5" t="s">
        <v>112</v>
      </c>
      <c r="C61" s="4"/>
      <c r="D61" s="4">
        <v>608178</v>
      </c>
      <c r="E61" s="4">
        <f>C61+D61</f>
        <v>608178</v>
      </c>
      <c r="F61" s="4"/>
      <c r="G61" s="4">
        <v>608177</v>
      </c>
      <c r="H61" s="4">
        <f>F61+G61</f>
        <v>608177</v>
      </c>
      <c r="I61" s="4">
        <f>F61-C61</f>
        <v>0</v>
      </c>
      <c r="J61" s="4">
        <f>G61-D61</f>
        <v>-1</v>
      </c>
      <c r="K61" s="4">
        <f>I61+J61</f>
        <v>-1</v>
      </c>
    </row>
    <row r="62" spans="1:11" ht="15">
      <c r="A62" s="215" t="s">
        <v>9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7"/>
    </row>
    <row r="63" spans="1:11" ht="15">
      <c r="A63" s="4" t="s">
        <v>174</v>
      </c>
      <c r="B63" s="30" t="s">
        <v>175</v>
      </c>
      <c r="C63" s="14"/>
      <c r="D63" s="4"/>
      <c r="E63" s="4"/>
      <c r="F63" s="28"/>
      <c r="G63" s="4"/>
      <c r="H63" s="4"/>
      <c r="I63" s="4"/>
      <c r="J63" s="4"/>
      <c r="K63" s="15"/>
    </row>
    <row r="64" spans="1:11" ht="76.5">
      <c r="A64" s="4"/>
      <c r="B64" s="31" t="s">
        <v>457</v>
      </c>
      <c r="C64" s="14"/>
      <c r="D64" s="4">
        <v>100</v>
      </c>
      <c r="E64" s="4">
        <f>C64+D64</f>
        <v>100</v>
      </c>
      <c r="F64" s="4"/>
      <c r="G64" s="4">
        <v>100</v>
      </c>
      <c r="H64" s="4">
        <f>F64+G64</f>
        <v>100</v>
      </c>
      <c r="I64" s="4">
        <f>F64-C64</f>
        <v>0</v>
      </c>
      <c r="J64" s="4">
        <v>0</v>
      </c>
      <c r="K64" s="4">
        <f>I64+J64</f>
        <v>0</v>
      </c>
    </row>
    <row r="65" spans="1:11" ht="15" customHeight="1">
      <c r="A65" s="215" t="s">
        <v>357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7"/>
    </row>
    <row r="66" spans="1:11" ht="30" customHeight="1">
      <c r="A66" s="218" t="s">
        <v>179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73"/>
    </row>
    <row r="67" spans="1:11" ht="15">
      <c r="A67" s="262" t="s">
        <v>110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4"/>
    </row>
    <row r="68" spans="1:11" ht="15">
      <c r="A68" s="47" t="s">
        <v>308</v>
      </c>
      <c r="B68" s="27" t="s">
        <v>285</v>
      </c>
      <c r="C68" s="4"/>
      <c r="D68" s="4"/>
      <c r="E68" s="4"/>
      <c r="F68" s="4"/>
      <c r="G68" s="4"/>
      <c r="H68" s="4"/>
      <c r="I68" s="4"/>
      <c r="J68" s="4"/>
      <c r="K68" s="15"/>
    </row>
    <row r="69" spans="1:11" ht="15" hidden="1" outlineLevel="1">
      <c r="A69" s="47"/>
      <c r="B69" s="5" t="s">
        <v>446</v>
      </c>
      <c r="C69" s="4"/>
      <c r="D69" s="56">
        <v>12108</v>
      </c>
      <c r="E69" s="4">
        <f>C69+D69</f>
        <v>12108</v>
      </c>
      <c r="F69" s="4"/>
      <c r="G69" s="56">
        <v>12108</v>
      </c>
      <c r="H69" s="4">
        <f>F69+G69</f>
        <v>12108</v>
      </c>
      <c r="I69" s="4">
        <f>F69-C69</f>
        <v>0</v>
      </c>
      <c r="J69" s="4">
        <f>G69-D69</f>
        <v>0</v>
      </c>
      <c r="K69" s="4">
        <f>I69+J69</f>
        <v>0</v>
      </c>
    </row>
    <row r="70" spans="1:11" ht="51" collapsed="1">
      <c r="A70" s="47"/>
      <c r="B70" s="5" t="s">
        <v>113</v>
      </c>
      <c r="C70" s="4"/>
      <c r="D70" s="56">
        <v>1</v>
      </c>
      <c r="E70" s="4">
        <f>C70+D70</f>
        <v>1</v>
      </c>
      <c r="F70" s="4"/>
      <c r="G70" s="56">
        <v>1</v>
      </c>
      <c r="H70" s="4">
        <f>F70+G70</f>
        <v>1</v>
      </c>
      <c r="I70" s="4">
        <f>F70-C70</f>
        <v>0</v>
      </c>
      <c r="J70" s="4">
        <f>G70-D70</f>
        <v>0</v>
      </c>
      <c r="K70" s="4">
        <f>I70+J70</f>
        <v>0</v>
      </c>
    </row>
    <row r="71" spans="1:11" ht="15" customHeight="1">
      <c r="A71" s="215" t="s">
        <v>357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1:11" ht="12" customHeight="1">
      <c r="A72" s="47" t="s">
        <v>317</v>
      </c>
      <c r="B72" s="27" t="s">
        <v>287</v>
      </c>
      <c r="C72" s="4"/>
      <c r="D72" s="4"/>
      <c r="E72" s="4"/>
      <c r="F72" s="4"/>
      <c r="G72" s="4"/>
      <c r="H72" s="4"/>
      <c r="I72" s="4"/>
      <c r="J72" s="4"/>
      <c r="K72" s="15"/>
    </row>
    <row r="73" spans="1:11" ht="62.25" customHeight="1">
      <c r="A73" s="47"/>
      <c r="B73" s="5" t="s">
        <v>114</v>
      </c>
      <c r="C73" s="4"/>
      <c r="D73" s="4">
        <v>1</v>
      </c>
      <c r="E73" s="4">
        <f>C73+D73</f>
        <v>1</v>
      </c>
      <c r="F73" s="4"/>
      <c r="G73" s="4">
        <v>1</v>
      </c>
      <c r="H73" s="4">
        <f>F73+G73</f>
        <v>1</v>
      </c>
      <c r="I73" s="4">
        <f>F73-C73</f>
        <v>0</v>
      </c>
      <c r="J73" s="4">
        <v>0</v>
      </c>
      <c r="K73" s="4">
        <f>I73+J73</f>
        <v>0</v>
      </c>
    </row>
    <row r="74" spans="1:11" ht="15" customHeight="1">
      <c r="A74" s="215" t="s">
        <v>357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1:11" ht="11.25" customHeight="1">
      <c r="A75" s="47" t="s">
        <v>405</v>
      </c>
      <c r="B75" s="27" t="s">
        <v>288</v>
      </c>
      <c r="C75" s="4"/>
      <c r="D75" s="4"/>
      <c r="E75" s="4"/>
      <c r="F75" s="4"/>
      <c r="G75" s="4"/>
      <c r="H75" s="4"/>
      <c r="I75" s="4"/>
      <c r="J75" s="4"/>
      <c r="K75" s="15"/>
    </row>
    <row r="76" spans="1:11" ht="51">
      <c r="A76" s="47"/>
      <c r="B76" s="5" t="s">
        <v>115</v>
      </c>
      <c r="C76" s="4"/>
      <c r="D76" s="4">
        <v>12108</v>
      </c>
      <c r="E76" s="4">
        <f>C76+D76</f>
        <v>12108</v>
      </c>
      <c r="F76" s="4"/>
      <c r="G76" s="4">
        <v>12108</v>
      </c>
      <c r="H76" s="4">
        <f>F76+G76</f>
        <v>12108</v>
      </c>
      <c r="I76" s="4">
        <f>F76-C76</f>
        <v>0</v>
      </c>
      <c r="J76" s="4">
        <v>0</v>
      </c>
      <c r="K76" s="4">
        <f>I76+J76</f>
        <v>0</v>
      </c>
    </row>
    <row r="77" spans="1:11" ht="15" customHeight="1">
      <c r="A77" s="215" t="s">
        <v>357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7"/>
    </row>
    <row r="78" spans="1:11" ht="15.75" customHeight="1">
      <c r="A78" s="47" t="s">
        <v>174</v>
      </c>
      <c r="B78" s="30" t="s">
        <v>175</v>
      </c>
      <c r="C78" s="4"/>
      <c r="D78" s="4"/>
      <c r="E78" s="4"/>
      <c r="F78" s="4"/>
      <c r="G78" s="4"/>
      <c r="H78" s="4"/>
      <c r="I78" s="4"/>
      <c r="J78" s="4"/>
      <c r="K78" s="15"/>
    </row>
    <row r="79" spans="1:11" ht="76.5">
      <c r="A79" s="47"/>
      <c r="B79" s="31" t="s">
        <v>116</v>
      </c>
      <c r="C79" s="4"/>
      <c r="D79" s="4">
        <v>100</v>
      </c>
      <c r="E79" s="4">
        <f>C79+D79</f>
        <v>100</v>
      </c>
      <c r="F79" s="4"/>
      <c r="G79" s="4">
        <v>100</v>
      </c>
      <c r="H79" s="4">
        <f>F79+G79</f>
        <v>100</v>
      </c>
      <c r="I79" s="4">
        <f>F79-C79</f>
        <v>0</v>
      </c>
      <c r="J79" s="4">
        <v>0</v>
      </c>
      <c r="K79" s="4">
        <f>I79+J79</f>
        <v>0</v>
      </c>
    </row>
    <row r="80" spans="1:11" ht="15">
      <c r="A80" s="215" t="s">
        <v>177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7"/>
    </row>
    <row r="81" spans="1:11" ht="32.25" customHeight="1">
      <c r="A81" s="218" t="s">
        <v>179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73"/>
    </row>
    <row r="82" spans="1:11" ht="18.75">
      <c r="A82" s="214" t="s">
        <v>291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</row>
    <row r="83" ht="15">
      <c r="A83" s="2"/>
    </row>
    <row r="84" spans="1:11" ht="15.75">
      <c r="A84" s="198" t="s">
        <v>292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</row>
    <row r="85" spans="1:11" ht="15">
      <c r="A85" s="181" t="s">
        <v>243</v>
      </c>
      <c r="B85" s="181" t="s">
        <v>244</v>
      </c>
      <c r="C85" s="181" t="s">
        <v>293</v>
      </c>
      <c r="D85" s="181"/>
      <c r="E85" s="181"/>
      <c r="F85" s="181" t="s">
        <v>294</v>
      </c>
      <c r="G85" s="181"/>
      <c r="H85" s="181"/>
      <c r="I85" s="181" t="s">
        <v>401</v>
      </c>
      <c r="J85" s="181"/>
      <c r="K85" s="181"/>
    </row>
    <row r="86" spans="1:11" ht="15">
      <c r="A86" s="181"/>
      <c r="B86" s="181"/>
      <c r="C86" s="181"/>
      <c r="D86" s="181"/>
      <c r="E86" s="181"/>
      <c r="F86" s="181"/>
      <c r="G86" s="181"/>
      <c r="H86" s="181"/>
      <c r="I86" s="181" t="s">
        <v>295</v>
      </c>
      <c r="J86" s="181"/>
      <c r="K86" s="181"/>
    </row>
    <row r="87" spans="1:11" ht="25.5">
      <c r="A87" s="181"/>
      <c r="B87" s="181"/>
      <c r="C87" s="68" t="s">
        <v>248</v>
      </c>
      <c r="D87" s="68" t="s">
        <v>249</v>
      </c>
      <c r="E87" s="68" t="s">
        <v>250</v>
      </c>
      <c r="F87" s="68" t="s">
        <v>248</v>
      </c>
      <c r="G87" s="68" t="s">
        <v>249</v>
      </c>
      <c r="H87" s="68" t="s">
        <v>250</v>
      </c>
      <c r="I87" s="68" t="s">
        <v>248</v>
      </c>
      <c r="J87" s="68" t="s">
        <v>249</v>
      </c>
      <c r="K87" s="68" t="s">
        <v>250</v>
      </c>
    </row>
    <row r="88" spans="1:11" ht="15">
      <c r="A88" s="66" t="s">
        <v>253</v>
      </c>
      <c r="B88" s="67" t="s">
        <v>252</v>
      </c>
      <c r="C88" s="66"/>
      <c r="D88" s="66"/>
      <c r="E88" s="66">
        <f>C88+D88</f>
        <v>0</v>
      </c>
      <c r="F88" s="66"/>
      <c r="G88" s="66">
        <v>1836640</v>
      </c>
      <c r="H88" s="66">
        <f>F88+G88</f>
        <v>1836640</v>
      </c>
      <c r="I88" s="69"/>
      <c r="J88" s="66">
        <v>100</v>
      </c>
      <c r="K88" s="69">
        <f>I88</f>
        <v>0</v>
      </c>
    </row>
    <row r="89" spans="1:11" ht="23.25" customHeight="1">
      <c r="A89" s="215" t="s">
        <v>663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7"/>
    </row>
    <row r="90" spans="1:11" ht="15">
      <c r="A90" s="56" t="s">
        <v>253</v>
      </c>
      <c r="B90" s="65" t="s">
        <v>254</v>
      </c>
      <c r="C90" s="56" t="s">
        <v>253</v>
      </c>
      <c r="D90" s="56" t="s">
        <v>253</v>
      </c>
      <c r="E90" s="56" t="s">
        <v>253</v>
      </c>
      <c r="F90" s="56" t="s">
        <v>253</v>
      </c>
      <c r="G90" s="56" t="s">
        <v>253</v>
      </c>
      <c r="H90" s="56" t="s">
        <v>253</v>
      </c>
      <c r="I90" s="56" t="s">
        <v>253</v>
      </c>
      <c r="J90" s="56" t="s">
        <v>253</v>
      </c>
      <c r="K90" s="56" t="s">
        <v>253</v>
      </c>
    </row>
    <row r="91" spans="1:11" ht="25.5">
      <c r="A91" s="56" t="s">
        <v>253</v>
      </c>
      <c r="B91" s="65" t="str">
        <f>B22</f>
        <v>Проведення капітального ремонту ліфтів</v>
      </c>
      <c r="C91" s="56"/>
      <c r="D91" s="56" t="s">
        <v>253</v>
      </c>
      <c r="E91" s="56">
        <f>C91</f>
        <v>0</v>
      </c>
      <c r="F91" s="56"/>
      <c r="G91" s="56">
        <v>1824532</v>
      </c>
      <c r="H91" s="66">
        <f>F91+G91</f>
        <v>1824532</v>
      </c>
      <c r="I91" s="63"/>
      <c r="J91" s="63">
        <v>100</v>
      </c>
      <c r="K91" s="63">
        <f>I91</f>
        <v>0</v>
      </c>
    </row>
    <row r="92" spans="1:11" ht="25.5" customHeight="1">
      <c r="A92" s="222" t="s">
        <v>631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4"/>
    </row>
    <row r="93" spans="1:11" ht="15">
      <c r="A93" s="4" t="s">
        <v>251</v>
      </c>
      <c r="B93" s="27" t="s">
        <v>285</v>
      </c>
      <c r="C93" s="4" t="s">
        <v>253</v>
      </c>
      <c r="D93" s="4" t="s">
        <v>253</v>
      </c>
      <c r="E93" s="4" t="s">
        <v>253</v>
      </c>
      <c r="F93" s="4" t="s">
        <v>253</v>
      </c>
      <c r="G93" s="4" t="s">
        <v>253</v>
      </c>
      <c r="H93" s="4" t="s">
        <v>253</v>
      </c>
      <c r="I93" s="4" t="s">
        <v>253</v>
      </c>
      <c r="J93" s="4" t="s">
        <v>253</v>
      </c>
      <c r="K93" s="4" t="s">
        <v>253</v>
      </c>
    </row>
    <row r="94" spans="1:11" ht="15" hidden="1" outlineLevel="1">
      <c r="A94" s="4"/>
      <c r="B94" s="5" t="s">
        <v>169</v>
      </c>
      <c r="C94" s="4"/>
      <c r="D94" s="4"/>
      <c r="E94" s="4">
        <f>C94+D94</f>
        <v>0</v>
      </c>
      <c r="F94" s="4"/>
      <c r="G94" s="4">
        <v>1824532</v>
      </c>
      <c r="H94" s="4">
        <f>F94+G94</f>
        <v>1824532</v>
      </c>
      <c r="I94" s="49" t="e">
        <f>F94/C94*100</f>
        <v>#DIV/0!</v>
      </c>
      <c r="J94" s="49">
        <v>0</v>
      </c>
      <c r="K94" s="49" t="e">
        <f>I94+J94</f>
        <v>#DIV/0!</v>
      </c>
    </row>
    <row r="95" spans="1:11" ht="38.25" collapsed="1">
      <c r="A95" s="47"/>
      <c r="B95" s="5" t="s">
        <v>417</v>
      </c>
      <c r="C95" s="4"/>
      <c r="D95" s="4"/>
      <c r="E95" s="4">
        <f>C95+D95</f>
        <v>0</v>
      </c>
      <c r="F95" s="4"/>
      <c r="G95" s="14">
        <v>3</v>
      </c>
      <c r="H95" s="4">
        <f>F95+G95</f>
        <v>3</v>
      </c>
      <c r="I95" s="49"/>
      <c r="J95" s="49">
        <v>100</v>
      </c>
      <c r="K95" s="49">
        <f>I95+J95</f>
        <v>100</v>
      </c>
    </row>
    <row r="96" spans="1:11" ht="15">
      <c r="A96" s="4" t="s">
        <v>267</v>
      </c>
      <c r="B96" s="27" t="s">
        <v>287</v>
      </c>
      <c r="C96" s="4" t="s">
        <v>253</v>
      </c>
      <c r="D96" s="4"/>
      <c r="E96" s="4" t="s">
        <v>253</v>
      </c>
      <c r="F96" s="4" t="s">
        <v>253</v>
      </c>
      <c r="G96" s="4"/>
      <c r="H96" s="4" t="s">
        <v>253</v>
      </c>
      <c r="I96" s="4" t="s">
        <v>253</v>
      </c>
      <c r="J96" s="4" t="s">
        <v>253</v>
      </c>
      <c r="K96" s="4" t="s">
        <v>253</v>
      </c>
    </row>
    <row r="97" spans="1:11" ht="38.25">
      <c r="A97" s="4"/>
      <c r="B97" s="5" t="s">
        <v>111</v>
      </c>
      <c r="C97" s="4"/>
      <c r="D97" s="4"/>
      <c r="E97" s="4">
        <f>C97+D97</f>
        <v>0</v>
      </c>
      <c r="F97" s="4"/>
      <c r="G97" s="4">
        <v>3</v>
      </c>
      <c r="H97" s="4">
        <f>F97+G97</f>
        <v>3</v>
      </c>
      <c r="I97" s="4"/>
      <c r="J97" s="4">
        <v>100</v>
      </c>
      <c r="K97" s="4">
        <f>I97+J97</f>
        <v>100</v>
      </c>
    </row>
    <row r="98" spans="1:11" ht="15">
      <c r="A98" s="4" t="s">
        <v>278</v>
      </c>
      <c r="B98" s="27" t="s">
        <v>288</v>
      </c>
      <c r="C98" s="4" t="s">
        <v>253</v>
      </c>
      <c r="D98" s="4" t="s">
        <v>253</v>
      </c>
      <c r="E98" s="4" t="s">
        <v>253</v>
      </c>
      <c r="F98" s="4" t="s">
        <v>253</v>
      </c>
      <c r="G98" s="4" t="s">
        <v>253</v>
      </c>
      <c r="H98" s="4" t="s">
        <v>253</v>
      </c>
      <c r="I98" s="4"/>
      <c r="J98" s="4" t="s">
        <v>253</v>
      </c>
      <c r="K98" s="4" t="s">
        <v>253</v>
      </c>
    </row>
    <row r="99" spans="1:11" ht="25.5">
      <c r="A99" s="4"/>
      <c r="B99" s="5" t="s">
        <v>112</v>
      </c>
      <c r="C99" s="4"/>
      <c r="D99" s="4"/>
      <c r="E99" s="4">
        <f>C99+D99</f>
        <v>0</v>
      </c>
      <c r="F99" s="4"/>
      <c r="G99" s="4">
        <v>608177</v>
      </c>
      <c r="H99" s="4">
        <f>F99+G99</f>
        <v>608177</v>
      </c>
      <c r="I99" s="49"/>
      <c r="J99" s="49">
        <v>100</v>
      </c>
      <c r="K99" s="49">
        <f>I99+J99</f>
        <v>100</v>
      </c>
    </row>
    <row r="100" spans="1:11" ht="17.25" customHeight="1">
      <c r="A100" s="4" t="s">
        <v>174</v>
      </c>
      <c r="B100" s="30" t="s">
        <v>175</v>
      </c>
      <c r="C100" s="28"/>
      <c r="D100" s="4"/>
      <c r="E100" s="4"/>
      <c r="F100" s="28"/>
      <c r="G100" s="4"/>
      <c r="H100" s="4"/>
      <c r="I100" s="4"/>
      <c r="J100" s="4"/>
      <c r="K100" s="15"/>
    </row>
    <row r="101" spans="1:11" ht="78.75" customHeight="1">
      <c r="A101" s="4"/>
      <c r="B101" s="31" t="s">
        <v>117</v>
      </c>
      <c r="C101" s="4"/>
      <c r="D101" s="4"/>
      <c r="E101" s="4">
        <f>C101+D101</f>
        <v>0</v>
      </c>
      <c r="F101" s="4"/>
      <c r="G101" s="4">
        <v>100</v>
      </c>
      <c r="H101" s="4">
        <f>F101+G101</f>
        <v>100</v>
      </c>
      <c r="I101" s="49"/>
      <c r="J101" s="4">
        <v>100</v>
      </c>
      <c r="K101" s="4">
        <f>I101+J101</f>
        <v>100</v>
      </c>
    </row>
    <row r="102" spans="1:11" ht="15">
      <c r="A102" s="215" t="s">
        <v>664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7"/>
    </row>
    <row r="103" spans="1:11" ht="38.25">
      <c r="A103" s="56" t="s">
        <v>253</v>
      </c>
      <c r="B103" s="65" t="str">
        <f>B24</f>
        <v>Капітальний ремонт об'єктів лазньо-оздоровчого господарства</v>
      </c>
      <c r="C103" s="56"/>
      <c r="D103" s="56" t="s">
        <v>253</v>
      </c>
      <c r="E103" s="56">
        <f>C103</f>
        <v>0</v>
      </c>
      <c r="F103" s="56"/>
      <c r="G103" s="56">
        <v>12108</v>
      </c>
      <c r="H103" s="56">
        <f>G103</f>
        <v>12108</v>
      </c>
      <c r="I103" s="63"/>
      <c r="J103" s="4">
        <v>100</v>
      </c>
      <c r="K103" s="4">
        <f>I103+J103</f>
        <v>100</v>
      </c>
    </row>
    <row r="104" spans="1:11" ht="29.25" customHeight="1">
      <c r="A104" s="222" t="s">
        <v>631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4"/>
    </row>
    <row r="105" spans="1:11" ht="15">
      <c r="A105" s="47" t="s">
        <v>308</v>
      </c>
      <c r="B105" s="27" t="s">
        <v>285</v>
      </c>
      <c r="C105" s="4"/>
      <c r="D105" s="4"/>
      <c r="E105" s="4"/>
      <c r="F105" s="4"/>
      <c r="G105" s="4"/>
      <c r="H105" s="4"/>
      <c r="I105" s="4"/>
      <c r="J105" s="4"/>
      <c r="K105" s="15"/>
    </row>
    <row r="106" spans="1:11" ht="15" hidden="1">
      <c r="A106" s="47"/>
      <c r="B106" s="5" t="s">
        <v>446</v>
      </c>
      <c r="C106" s="4"/>
      <c r="D106" s="56"/>
      <c r="E106" s="4">
        <f>C106+D106</f>
        <v>0</v>
      </c>
      <c r="F106" s="4"/>
      <c r="G106" s="56">
        <v>12108</v>
      </c>
      <c r="H106" s="4">
        <f>F106+G106</f>
        <v>12108</v>
      </c>
      <c r="I106" s="63"/>
      <c r="J106" s="4">
        <v>100</v>
      </c>
      <c r="K106" s="49">
        <f>I106+J106</f>
        <v>100</v>
      </c>
    </row>
    <row r="107" spans="1:11" ht="51">
      <c r="A107" s="47"/>
      <c r="B107" s="5" t="s">
        <v>113</v>
      </c>
      <c r="C107" s="4"/>
      <c r="D107" s="56"/>
      <c r="E107" s="4">
        <f>C107+D107</f>
        <v>0</v>
      </c>
      <c r="F107" s="4"/>
      <c r="G107" s="56">
        <v>1</v>
      </c>
      <c r="H107" s="4">
        <f>F107+G107</f>
        <v>1</v>
      </c>
      <c r="I107" s="63"/>
      <c r="J107" s="4">
        <v>100</v>
      </c>
      <c r="K107" s="49">
        <f>I107+J107</f>
        <v>100</v>
      </c>
    </row>
    <row r="108" spans="1:11" ht="15">
      <c r="A108" s="47" t="s">
        <v>317</v>
      </c>
      <c r="B108" s="27" t="s">
        <v>287</v>
      </c>
      <c r="C108" s="4"/>
      <c r="D108" s="4"/>
      <c r="E108" s="4"/>
      <c r="F108" s="4"/>
      <c r="G108" s="4"/>
      <c r="H108" s="4"/>
      <c r="I108" s="4"/>
      <c r="J108" s="4"/>
      <c r="K108" s="15"/>
    </row>
    <row r="109" spans="1:11" ht="63.75">
      <c r="A109" s="47"/>
      <c r="B109" s="5" t="s">
        <v>114</v>
      </c>
      <c r="C109" s="4"/>
      <c r="D109" s="4"/>
      <c r="E109" s="4">
        <f>C109+D109</f>
        <v>0</v>
      </c>
      <c r="F109" s="4"/>
      <c r="G109" s="4">
        <v>1</v>
      </c>
      <c r="H109" s="4">
        <f>F109+G109</f>
        <v>1</v>
      </c>
      <c r="I109" s="63"/>
      <c r="J109" s="4">
        <v>100</v>
      </c>
      <c r="K109" s="49">
        <f>I109+J109</f>
        <v>100</v>
      </c>
    </row>
    <row r="110" spans="1:11" ht="15">
      <c r="A110" s="47" t="s">
        <v>405</v>
      </c>
      <c r="B110" s="27" t="s">
        <v>288</v>
      </c>
      <c r="C110" s="4"/>
      <c r="D110" s="4"/>
      <c r="E110" s="4"/>
      <c r="F110" s="4"/>
      <c r="G110" s="4"/>
      <c r="H110" s="4"/>
      <c r="I110" s="4"/>
      <c r="J110" s="4"/>
      <c r="K110" s="15"/>
    </row>
    <row r="111" spans="1:11" ht="51">
      <c r="A111" s="47"/>
      <c r="B111" s="5" t="s">
        <v>115</v>
      </c>
      <c r="C111" s="4"/>
      <c r="D111" s="4"/>
      <c r="E111" s="4">
        <f>C111+D111</f>
        <v>0</v>
      </c>
      <c r="F111" s="4"/>
      <c r="G111" s="4">
        <v>12108</v>
      </c>
      <c r="H111" s="4">
        <f>F111+G111</f>
        <v>12108</v>
      </c>
      <c r="I111" s="63"/>
      <c r="J111" s="4">
        <v>100</v>
      </c>
      <c r="K111" s="49">
        <f>I111+J111</f>
        <v>100</v>
      </c>
    </row>
    <row r="112" spans="1:11" ht="15">
      <c r="A112" s="47" t="s">
        <v>174</v>
      </c>
      <c r="B112" s="30" t="s">
        <v>175</v>
      </c>
      <c r="C112" s="4"/>
      <c r="D112" s="4"/>
      <c r="E112" s="4"/>
      <c r="F112" s="4"/>
      <c r="G112" s="4"/>
      <c r="H112" s="4"/>
      <c r="I112" s="4"/>
      <c r="J112" s="4"/>
      <c r="K112" s="15"/>
    </row>
    <row r="113" spans="1:11" ht="76.5">
      <c r="A113" s="47"/>
      <c r="B113" s="31" t="s">
        <v>116</v>
      </c>
      <c r="C113" s="4"/>
      <c r="D113" s="4"/>
      <c r="E113" s="4">
        <f>C113+D113</f>
        <v>0</v>
      </c>
      <c r="F113" s="4"/>
      <c r="G113" s="4">
        <v>100</v>
      </c>
      <c r="H113" s="4">
        <f>F113+G113</f>
        <v>100</v>
      </c>
      <c r="I113" s="63"/>
      <c r="J113" s="4">
        <v>100</v>
      </c>
      <c r="K113" s="4">
        <f>I113+J113</f>
        <v>100</v>
      </c>
    </row>
    <row r="114" spans="1:11" ht="15" customHeight="1">
      <c r="A114" s="215" t="s">
        <v>664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7"/>
    </row>
    <row r="115" spans="1:11" ht="1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98" t="s">
        <v>297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</row>
    <row r="117" spans="1:11" ht="6" customHeigh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1:11" ht="72" hidden="1" outlineLevel="1">
      <c r="A118" s="116" t="s">
        <v>298</v>
      </c>
      <c r="B118" s="116" t="s">
        <v>299</v>
      </c>
      <c r="C118" s="116" t="s">
        <v>300</v>
      </c>
      <c r="D118" s="116" t="s">
        <v>301</v>
      </c>
      <c r="E118" s="116" t="s">
        <v>302</v>
      </c>
      <c r="F118" s="116" t="s">
        <v>303</v>
      </c>
      <c r="G118" s="116" t="s">
        <v>304</v>
      </c>
      <c r="H118" s="116" t="s">
        <v>305</v>
      </c>
      <c r="I118" s="16"/>
      <c r="J118" s="16"/>
      <c r="K118" s="16"/>
    </row>
    <row r="119" spans="1:11" ht="15" hidden="1" outlineLevel="1">
      <c r="A119" s="19">
        <v>1</v>
      </c>
      <c r="B119" s="19">
        <v>2</v>
      </c>
      <c r="C119" s="19">
        <v>3</v>
      </c>
      <c r="D119" s="19">
        <v>4</v>
      </c>
      <c r="E119" s="19">
        <v>5</v>
      </c>
      <c r="F119" s="19" t="s">
        <v>306</v>
      </c>
      <c r="G119" s="19">
        <v>7</v>
      </c>
      <c r="H119" s="19" t="s">
        <v>307</v>
      </c>
      <c r="I119" s="16"/>
      <c r="J119" s="16"/>
      <c r="K119" s="16"/>
    </row>
    <row r="120" spans="1:11" ht="15" hidden="1" outlineLevel="1">
      <c r="A120" s="188" t="s">
        <v>308</v>
      </c>
      <c r="B120" s="20" t="s">
        <v>309</v>
      </c>
      <c r="C120" s="188" t="s">
        <v>311</v>
      </c>
      <c r="D120" s="182"/>
      <c r="E120" s="182"/>
      <c r="F120" s="182"/>
      <c r="G120" s="188" t="s">
        <v>311</v>
      </c>
      <c r="H120" s="188" t="s">
        <v>311</v>
      </c>
      <c r="I120" s="16"/>
      <c r="J120" s="16"/>
      <c r="K120" s="16"/>
    </row>
    <row r="121" spans="1:11" ht="15" hidden="1" outlineLevel="1">
      <c r="A121" s="189"/>
      <c r="B121" s="21" t="s">
        <v>310</v>
      </c>
      <c r="C121" s="189"/>
      <c r="D121" s="183"/>
      <c r="E121" s="183"/>
      <c r="F121" s="183"/>
      <c r="G121" s="189"/>
      <c r="H121" s="189"/>
      <c r="I121" s="16"/>
      <c r="J121" s="16"/>
      <c r="K121" s="16"/>
    </row>
    <row r="122" spans="1:11" ht="24" hidden="1" outlineLevel="1">
      <c r="A122" s="19"/>
      <c r="B122" s="22" t="s">
        <v>312</v>
      </c>
      <c r="C122" s="19" t="s">
        <v>311</v>
      </c>
      <c r="D122" s="22"/>
      <c r="E122" s="22"/>
      <c r="F122" s="22"/>
      <c r="G122" s="19" t="s">
        <v>311</v>
      </c>
      <c r="H122" s="19" t="s">
        <v>311</v>
      </c>
      <c r="I122" s="16"/>
      <c r="J122" s="16"/>
      <c r="K122" s="16"/>
    </row>
    <row r="123" spans="1:11" ht="48" hidden="1" outlineLevel="1">
      <c r="A123" s="19"/>
      <c r="B123" s="22" t="s">
        <v>313</v>
      </c>
      <c r="C123" s="19" t="s">
        <v>311</v>
      </c>
      <c r="D123" s="22"/>
      <c r="E123" s="22"/>
      <c r="F123" s="22"/>
      <c r="G123" s="19" t="s">
        <v>311</v>
      </c>
      <c r="H123" s="19" t="s">
        <v>311</v>
      </c>
      <c r="I123" s="16"/>
      <c r="J123" s="16"/>
      <c r="K123" s="16"/>
    </row>
    <row r="124" spans="1:11" ht="15" hidden="1" outlineLevel="1">
      <c r="A124" s="19"/>
      <c r="B124" s="22" t="s">
        <v>314</v>
      </c>
      <c r="C124" s="19" t="s">
        <v>311</v>
      </c>
      <c r="D124" s="22"/>
      <c r="E124" s="22"/>
      <c r="F124" s="22"/>
      <c r="G124" s="19" t="s">
        <v>311</v>
      </c>
      <c r="H124" s="19" t="s">
        <v>311</v>
      </c>
      <c r="I124" s="16"/>
      <c r="J124" s="16"/>
      <c r="K124" s="16"/>
    </row>
    <row r="125" spans="1:11" ht="15" hidden="1" outlineLevel="1">
      <c r="A125" s="19"/>
      <c r="B125" s="22" t="s">
        <v>315</v>
      </c>
      <c r="C125" s="19" t="s">
        <v>311</v>
      </c>
      <c r="D125" s="22"/>
      <c r="E125" s="22"/>
      <c r="F125" s="22"/>
      <c r="G125" s="19" t="s">
        <v>311</v>
      </c>
      <c r="H125" s="19" t="s">
        <v>311</v>
      </c>
      <c r="I125" s="16"/>
      <c r="J125" s="16"/>
      <c r="K125" s="16"/>
    </row>
    <row r="126" spans="1:11" ht="15" hidden="1" outlineLevel="1">
      <c r="A126" s="185" t="s">
        <v>316</v>
      </c>
      <c r="B126" s="186"/>
      <c r="C126" s="186"/>
      <c r="D126" s="186"/>
      <c r="E126" s="186"/>
      <c r="F126" s="186"/>
      <c r="G126" s="186"/>
      <c r="H126" s="187"/>
      <c r="I126" s="16"/>
      <c r="J126" s="16"/>
      <c r="K126" s="16"/>
    </row>
    <row r="127" spans="1:11" ht="15" hidden="1" outlineLevel="1">
      <c r="A127" s="188" t="s">
        <v>317</v>
      </c>
      <c r="B127" s="20" t="s">
        <v>318</v>
      </c>
      <c r="C127" s="188" t="s">
        <v>311</v>
      </c>
      <c r="D127" s="182"/>
      <c r="E127" s="182"/>
      <c r="F127" s="182"/>
      <c r="G127" s="188" t="s">
        <v>311</v>
      </c>
      <c r="H127" s="188" t="s">
        <v>311</v>
      </c>
      <c r="I127" s="16"/>
      <c r="J127" s="16"/>
      <c r="K127" s="16"/>
    </row>
    <row r="128" spans="1:11" ht="15" hidden="1" outlineLevel="1">
      <c r="A128" s="189"/>
      <c r="B128" s="21" t="s">
        <v>310</v>
      </c>
      <c r="C128" s="189"/>
      <c r="D128" s="183"/>
      <c r="E128" s="183"/>
      <c r="F128" s="183"/>
      <c r="G128" s="189"/>
      <c r="H128" s="189"/>
      <c r="I128" s="16"/>
      <c r="J128" s="16"/>
      <c r="K128" s="16"/>
    </row>
    <row r="129" spans="1:11" ht="15" hidden="1" outlineLevel="1">
      <c r="A129" s="185" t="s">
        <v>491</v>
      </c>
      <c r="B129" s="186"/>
      <c r="C129" s="186"/>
      <c r="D129" s="186"/>
      <c r="E129" s="186"/>
      <c r="F129" s="186"/>
      <c r="G129" s="186"/>
      <c r="H129" s="187"/>
      <c r="I129" s="16"/>
      <c r="J129" s="16"/>
      <c r="K129" s="16"/>
    </row>
    <row r="130" spans="1:11" ht="15" hidden="1" outlineLevel="1">
      <c r="A130" s="185" t="s">
        <v>492</v>
      </c>
      <c r="B130" s="186"/>
      <c r="C130" s="186"/>
      <c r="D130" s="186"/>
      <c r="E130" s="186"/>
      <c r="F130" s="186"/>
      <c r="G130" s="186"/>
      <c r="H130" s="187"/>
      <c r="I130" s="16"/>
      <c r="J130" s="16"/>
      <c r="K130" s="16"/>
    </row>
    <row r="131" spans="1:11" ht="24" hidden="1" outlineLevel="1">
      <c r="A131" s="23">
        <v>1</v>
      </c>
      <c r="B131" s="24" t="s">
        <v>493</v>
      </c>
      <c r="C131" s="22"/>
      <c r="D131" s="22"/>
      <c r="E131" s="22"/>
      <c r="F131" s="22"/>
      <c r="G131" s="22"/>
      <c r="H131" s="22"/>
      <c r="I131" s="16"/>
      <c r="J131" s="16"/>
      <c r="K131" s="16"/>
    </row>
    <row r="132" spans="1:11" ht="24" hidden="1" outlineLevel="1">
      <c r="A132" s="19"/>
      <c r="B132" s="25" t="s">
        <v>494</v>
      </c>
      <c r="C132" s="22"/>
      <c r="D132" s="22"/>
      <c r="E132" s="22"/>
      <c r="F132" s="22"/>
      <c r="G132" s="22"/>
      <c r="H132" s="22"/>
      <c r="I132" s="16"/>
      <c r="J132" s="16"/>
      <c r="K132" s="16"/>
    </row>
    <row r="133" spans="1:11" ht="15" hidden="1" outlineLevel="1">
      <c r="A133" s="185" t="s">
        <v>495</v>
      </c>
      <c r="B133" s="186"/>
      <c r="C133" s="186"/>
      <c r="D133" s="186"/>
      <c r="E133" s="186"/>
      <c r="F133" s="186"/>
      <c r="G133" s="186"/>
      <c r="H133" s="187"/>
      <c r="I133" s="16"/>
      <c r="J133" s="16"/>
      <c r="K133" s="16"/>
    </row>
    <row r="134" spans="1:11" ht="24" hidden="1" outlineLevel="1">
      <c r="A134" s="19"/>
      <c r="B134" s="22" t="s">
        <v>496</v>
      </c>
      <c r="C134" s="22"/>
      <c r="D134" s="22"/>
      <c r="E134" s="22"/>
      <c r="F134" s="22"/>
      <c r="G134" s="22"/>
      <c r="H134" s="22"/>
      <c r="I134" s="16"/>
      <c r="J134" s="16"/>
      <c r="K134" s="16"/>
    </row>
    <row r="135" spans="1:11" ht="24" hidden="1" outlineLevel="1">
      <c r="A135" s="19"/>
      <c r="B135" s="22" t="s">
        <v>497</v>
      </c>
      <c r="C135" s="22"/>
      <c r="D135" s="22"/>
      <c r="E135" s="22"/>
      <c r="F135" s="22"/>
      <c r="G135" s="22"/>
      <c r="H135" s="22"/>
      <c r="I135" s="16"/>
      <c r="J135" s="16"/>
      <c r="K135" s="16"/>
    </row>
    <row r="136" spans="1:11" ht="15" hidden="1" outlineLevel="1">
      <c r="A136" s="19"/>
      <c r="B136" s="22" t="s">
        <v>498</v>
      </c>
      <c r="C136" s="22"/>
      <c r="D136" s="22"/>
      <c r="E136" s="22"/>
      <c r="F136" s="22"/>
      <c r="G136" s="22"/>
      <c r="H136" s="22"/>
      <c r="I136" s="16"/>
      <c r="J136" s="16"/>
      <c r="K136" s="16"/>
    </row>
    <row r="137" spans="1:11" ht="24" hidden="1" outlineLevel="1">
      <c r="A137" s="19"/>
      <c r="B137" s="25" t="s">
        <v>606</v>
      </c>
      <c r="C137" s="22"/>
      <c r="D137" s="22"/>
      <c r="E137" s="22"/>
      <c r="F137" s="22"/>
      <c r="G137" s="22"/>
      <c r="H137" s="22"/>
      <c r="I137" s="16"/>
      <c r="J137" s="16"/>
      <c r="K137" s="16"/>
    </row>
    <row r="138" spans="1:11" ht="15" hidden="1" outlineLevel="1">
      <c r="A138" s="185" t="s">
        <v>157</v>
      </c>
      <c r="B138" s="186"/>
      <c r="C138" s="186"/>
      <c r="D138" s="186"/>
      <c r="E138" s="186"/>
      <c r="F138" s="186"/>
      <c r="G138" s="186"/>
      <c r="H138" s="187"/>
      <c r="I138" s="16"/>
      <c r="J138" s="16"/>
      <c r="K138" s="16"/>
    </row>
    <row r="139" spans="1:11" ht="24" hidden="1" outlineLevel="1">
      <c r="A139" s="19"/>
      <c r="B139" s="22" t="s">
        <v>496</v>
      </c>
      <c r="C139" s="22"/>
      <c r="D139" s="22"/>
      <c r="E139" s="22"/>
      <c r="F139" s="22"/>
      <c r="G139" s="22"/>
      <c r="H139" s="22"/>
      <c r="I139" s="16"/>
      <c r="J139" s="16"/>
      <c r="K139" s="16"/>
    </row>
    <row r="140" spans="1:11" ht="24" hidden="1" outlineLevel="1">
      <c r="A140" s="19"/>
      <c r="B140" s="22" t="s">
        <v>497</v>
      </c>
      <c r="C140" s="22"/>
      <c r="D140" s="22"/>
      <c r="E140" s="22"/>
      <c r="F140" s="22"/>
      <c r="G140" s="22"/>
      <c r="H140" s="22"/>
      <c r="I140" s="16"/>
      <c r="J140" s="16"/>
      <c r="K140" s="16"/>
    </row>
    <row r="141" spans="1:11" ht="15" hidden="1" outlineLevel="1">
      <c r="A141" s="19"/>
      <c r="B141" s="22" t="s">
        <v>498</v>
      </c>
      <c r="C141" s="22"/>
      <c r="D141" s="22"/>
      <c r="E141" s="22"/>
      <c r="F141" s="22"/>
      <c r="G141" s="22"/>
      <c r="H141" s="22"/>
      <c r="I141" s="16"/>
      <c r="J141" s="16"/>
      <c r="K141" s="16"/>
    </row>
    <row r="142" spans="1:11" ht="36" hidden="1" outlineLevel="1">
      <c r="A142" s="23">
        <v>43498</v>
      </c>
      <c r="B142" s="24" t="s">
        <v>158</v>
      </c>
      <c r="C142" s="19" t="s">
        <v>311</v>
      </c>
      <c r="D142" s="19"/>
      <c r="E142" s="19"/>
      <c r="F142" s="19"/>
      <c r="G142" s="19" t="s">
        <v>311</v>
      </c>
      <c r="H142" s="19" t="s">
        <v>311</v>
      </c>
      <c r="I142" s="16"/>
      <c r="J142" s="16"/>
      <c r="K142" s="16"/>
    </row>
    <row r="143" spans="1:11" ht="15.75" collapsed="1">
      <c r="A143" s="173" t="s">
        <v>159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1:11" ht="15.75" hidden="1" outlineLevel="1">
      <c r="A144" s="193" t="s">
        <v>160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</row>
    <row r="145" ht="3.75" customHeight="1" collapsed="1">
      <c r="A145" s="2"/>
    </row>
    <row r="146" spans="1:11" ht="15.75">
      <c r="A146" s="173" t="s">
        <v>374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</row>
    <row r="147" ht="4.5" customHeight="1">
      <c r="A147" s="2"/>
    </row>
    <row r="148" spans="1:11" ht="48.75" customHeight="1">
      <c r="A148" s="173" t="s">
        <v>328</v>
      </c>
      <c r="B148" s="173"/>
      <c r="C148" s="272" t="s">
        <v>181</v>
      </c>
      <c r="D148" s="272"/>
      <c r="E148" s="272"/>
      <c r="F148" s="272"/>
      <c r="G148" s="272"/>
      <c r="H148" s="272"/>
      <c r="I148" s="272"/>
      <c r="J148" s="272"/>
      <c r="K148" s="272"/>
    </row>
    <row r="149" spans="1:11" ht="5.25" customHeight="1">
      <c r="A149" s="175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1:11" ht="45.75" customHeight="1">
      <c r="A150" s="174" t="s">
        <v>380</v>
      </c>
      <c r="B150" s="174"/>
      <c r="C150" s="266" t="s">
        <v>665</v>
      </c>
      <c r="D150" s="266"/>
      <c r="E150" s="266"/>
      <c r="F150" s="266"/>
      <c r="G150" s="266"/>
      <c r="H150" s="266"/>
      <c r="I150" s="266"/>
      <c r="J150" s="266"/>
      <c r="K150" s="266"/>
    </row>
    <row r="151" spans="1:11" ht="6" customHeight="1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29.25" customHeight="1">
      <c r="A152" s="174" t="s">
        <v>381</v>
      </c>
      <c r="B152" s="174"/>
      <c r="C152" s="266" t="s">
        <v>666</v>
      </c>
      <c r="D152" s="266"/>
      <c r="E152" s="266"/>
      <c r="F152" s="266"/>
      <c r="G152" s="266"/>
      <c r="H152" s="266"/>
      <c r="I152" s="266"/>
      <c r="J152" s="266"/>
      <c r="K152" s="266"/>
    </row>
    <row r="153" spans="1:11" ht="3" customHeight="1">
      <c r="A153" s="11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</row>
    <row r="154" spans="1:11" ht="15.75">
      <c r="A154" s="174" t="s">
        <v>180</v>
      </c>
      <c r="B154" s="174"/>
      <c r="C154" s="266" t="s">
        <v>407</v>
      </c>
      <c r="D154" s="266"/>
      <c r="E154" s="266"/>
      <c r="F154" s="266"/>
      <c r="G154" s="266"/>
      <c r="H154" s="266"/>
      <c r="I154" s="266"/>
      <c r="J154" s="266"/>
      <c r="K154" s="266"/>
    </row>
    <row r="155" spans="1:11" ht="4.5" customHeight="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</row>
    <row r="156" spans="1:11" ht="15.75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44.25" customHeight="1">
      <c r="A157" s="317" t="str">
        <f>'1216090'!A126</f>
        <v>Начальник відділу планування та економічного аналізу</v>
      </c>
      <c r="B157" s="317"/>
      <c r="C157" s="197" t="s">
        <v>385</v>
      </c>
      <c r="D157" s="197"/>
      <c r="E157" s="197"/>
      <c r="F157" s="197"/>
      <c r="G157" s="57"/>
      <c r="H157" s="57"/>
      <c r="I157" s="195" t="str">
        <f>'1216090'!I126:K126</f>
        <v>Олена ЄРЬОМЕНКО</v>
      </c>
      <c r="J157" s="195"/>
      <c r="K157" s="195"/>
    </row>
    <row r="158" spans="1:11" ht="15.75" customHeight="1">
      <c r="A158" s="1"/>
      <c r="B158" s="35"/>
      <c r="C158" s="194" t="s">
        <v>386</v>
      </c>
      <c r="D158" s="194"/>
      <c r="E158" s="194"/>
      <c r="F158" s="194"/>
      <c r="G158" s="1"/>
      <c r="H158" s="1"/>
      <c r="I158" s="1"/>
      <c r="J158" s="171" t="s">
        <v>387</v>
      </c>
      <c r="K158" s="316"/>
    </row>
  </sheetData>
  <sheetProtection/>
  <mergeCells count="98">
    <mergeCell ref="A116:K116"/>
    <mergeCell ref="A150:B150"/>
    <mergeCell ref="C152:K152"/>
    <mergeCell ref="C150:K150"/>
    <mergeCell ref="F120:F121"/>
    <mergeCell ref="G120:G121"/>
    <mergeCell ref="H120:H121"/>
    <mergeCell ref="A126:H126"/>
    <mergeCell ref="A120:A121"/>
    <mergeCell ref="C120:C121"/>
    <mergeCell ref="I85:K85"/>
    <mergeCell ref="I86:K86"/>
    <mergeCell ref="A89:K89"/>
    <mergeCell ref="A92:K92"/>
    <mergeCell ref="A85:A87"/>
    <mergeCell ref="B85:B87"/>
    <mergeCell ref="C85:E86"/>
    <mergeCell ref="F85:H86"/>
    <mergeCell ref="A82:K82"/>
    <mergeCell ref="A84:K84"/>
    <mergeCell ref="A74:K74"/>
    <mergeCell ref="A77:K77"/>
    <mergeCell ref="A80:K80"/>
    <mergeCell ref="A81:K81"/>
    <mergeCell ref="A65:K65"/>
    <mergeCell ref="A66:K66"/>
    <mergeCell ref="A67:K67"/>
    <mergeCell ref="A71:K71"/>
    <mergeCell ref="A52:K52"/>
    <mergeCell ref="A56:K56"/>
    <mergeCell ref="A59:K59"/>
    <mergeCell ref="A62:K62"/>
    <mergeCell ref="A25:K25"/>
    <mergeCell ref="A46:E46"/>
    <mergeCell ref="A48:K48"/>
    <mergeCell ref="A49:K49"/>
    <mergeCell ref="A50:A51"/>
    <mergeCell ref="B50:B51"/>
    <mergeCell ref="C50:E50"/>
    <mergeCell ref="F50:H50"/>
    <mergeCell ref="I50:K50"/>
    <mergeCell ref="H127:H128"/>
    <mergeCell ref="A13:K13"/>
    <mergeCell ref="A14:K14"/>
    <mergeCell ref="A15:K15"/>
    <mergeCell ref="A17:A18"/>
    <mergeCell ref="B17:B18"/>
    <mergeCell ref="C17:E17"/>
    <mergeCell ref="F17:H17"/>
    <mergeCell ref="A27:K27"/>
    <mergeCell ref="A28:K28"/>
    <mergeCell ref="A114:K114"/>
    <mergeCell ref="A8:K8"/>
    <mergeCell ref="I17:K17"/>
    <mergeCell ref="A10:K10"/>
    <mergeCell ref="A11:K11"/>
    <mergeCell ref="A12:K12"/>
    <mergeCell ref="A34:E34"/>
    <mergeCell ref="A41:E41"/>
    <mergeCell ref="A20:K20"/>
    <mergeCell ref="A23:K23"/>
    <mergeCell ref="A9:K9"/>
    <mergeCell ref="I1:K1"/>
    <mergeCell ref="I2:K2"/>
    <mergeCell ref="A3:K3"/>
    <mergeCell ref="A4:K4"/>
    <mergeCell ref="A5:K5"/>
    <mergeCell ref="A6:K6"/>
    <mergeCell ref="A7:K7"/>
    <mergeCell ref="A149:K149"/>
    <mergeCell ref="A130:H130"/>
    <mergeCell ref="A133:H133"/>
    <mergeCell ref="A102:K102"/>
    <mergeCell ref="A104:K104"/>
    <mergeCell ref="F127:F128"/>
    <mergeCell ref="G127:G128"/>
    <mergeCell ref="A143:K143"/>
    <mergeCell ref="A146:K146"/>
    <mergeCell ref="A127:A128"/>
    <mergeCell ref="A144:K144"/>
    <mergeCell ref="A148:B148"/>
    <mergeCell ref="C148:K148"/>
    <mergeCell ref="A138:H138"/>
    <mergeCell ref="C127:C128"/>
    <mergeCell ref="D120:D121"/>
    <mergeCell ref="E120:E121"/>
    <mergeCell ref="D127:D128"/>
    <mergeCell ref="E127:E128"/>
    <mergeCell ref="A129:H129"/>
    <mergeCell ref="C158:F158"/>
    <mergeCell ref="A152:B152"/>
    <mergeCell ref="B153:K153"/>
    <mergeCell ref="A154:B154"/>
    <mergeCell ref="C154:K154"/>
    <mergeCell ref="A155:K155"/>
    <mergeCell ref="C157:F157"/>
    <mergeCell ref="I157:K157"/>
    <mergeCell ref="A157:B157"/>
  </mergeCells>
  <printOptions/>
  <pageMargins left="0.7480314960629921" right="0.35433070866141736" top="0.31496062992125984" bottom="0.31496062992125984" header="0.5118110236220472" footer="0.5118110236220472"/>
  <pageSetup fitToHeight="1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2020-02-07T07:56:03Z</cp:lastPrinted>
  <dcterms:created xsi:type="dcterms:W3CDTF">2006-09-16T00:00:00Z</dcterms:created>
  <dcterms:modified xsi:type="dcterms:W3CDTF">2021-02-02T13:18:27Z</dcterms:modified>
  <cp:category/>
  <cp:version/>
  <cp:contentType/>
  <cp:contentStatus/>
</cp:coreProperties>
</file>