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76" yWindow="38" windowWidth="16604" windowHeight="9429" activeTab="3"/>
  </bookViews>
  <sheets>
    <sheet name="КПКВКМБ 1510160" sheetId="1" r:id="rId1"/>
    <sheet name="КПКВКМБ 1518330" sheetId="2" r:id="rId2"/>
    <sheet name="КПКВКМБ 1517350" sheetId="3" r:id="rId3"/>
    <sheet name="КПКВКМБ 1517330" sheetId="4" r:id="rId4"/>
  </sheets>
  <definedNames>
    <definedName name="_xlnm.Print_Area" localSheetId="0">'КПКВКМБ 1510160'!$A$1:$M$78</definedName>
    <definedName name="_xlnm.Print_Area" localSheetId="3">'КПКВКМБ 1517330'!$A$1:$M$76</definedName>
    <definedName name="_xlnm.Print_Area" localSheetId="2">'КПКВКМБ 1517350'!$A$1:$M$80</definedName>
    <definedName name="_xlnm.Print_Area" localSheetId="1">'КПКВКМБ 1518330'!$A$1:$M$78</definedName>
  </definedNames>
  <calcPr fullCalcOnLoad="1"/>
</workbook>
</file>

<file path=xl/sharedStrings.xml><?xml version="1.0" encoding="utf-8"?>
<sst xmlns="http://schemas.openxmlformats.org/spreadsheetml/2006/main" count="569" uniqueCount="154">
  <si>
    <t>1.</t>
  </si>
  <si>
    <t>2.</t>
  </si>
  <si>
    <t>3.</t>
  </si>
  <si>
    <t>N з/п</t>
  </si>
  <si>
    <t>Завдання</t>
  </si>
  <si>
    <t>Усього</t>
  </si>
  <si>
    <t>Одиниця виміру</t>
  </si>
  <si>
    <t>Джерело інформації</t>
  </si>
  <si>
    <t>затрат</t>
  </si>
  <si>
    <t>продукту</t>
  </si>
  <si>
    <t>ефективності</t>
  </si>
  <si>
    <t>якості</t>
  </si>
  <si>
    <t>(найменування відповідального виконавця)</t>
  </si>
  <si>
    <t>Звіт</t>
  </si>
  <si>
    <t>Затверджено у паспорті бюджетної програми</t>
  </si>
  <si>
    <t>Відхилення</t>
  </si>
  <si>
    <t>загальний фонд</t>
  </si>
  <si>
    <t>спеціальний фонд</t>
  </si>
  <si>
    <t>усього</t>
  </si>
  <si>
    <t>Показники</t>
  </si>
  <si>
    <t>Ціль державної політики</t>
  </si>
  <si>
    <t>гривень</t>
  </si>
  <si>
    <t>(ініціали/ініціал, прізвище)</t>
  </si>
  <si>
    <t>4. Цілі державної політики, на досягнення яких спрямовано реалізацію бюджетної програми</t>
  </si>
  <si>
    <t>5. Мета бюджетної програми</t>
  </si>
  <si>
    <t>6. Завдання бюджетної програми</t>
  </si>
  <si>
    <t>7. Видатки (надані кредити з бюджету) та напрями використання бюджетних коштів за бюджетною програмою</t>
  </si>
  <si>
    <t>Напрями використання бюджетних коштів*</t>
  </si>
  <si>
    <t>Касові видатки (надані кредити з бюджету)</t>
  </si>
  <si>
    <t>8. Видатки (надані кредити з бюджету) на реалізацію місцевих/регіональних програм, які виконуються в межах бюджетної програми</t>
  </si>
  <si>
    <t>Найменування місцевої/ регіональної програми</t>
  </si>
  <si>
    <t>9. Результативні показники бюджетної програми та аналіз їх виконання</t>
  </si>
  <si>
    <t>Фактичні результативні показники, досягнуті за рахунок касових видатків (наданих кредитів з бюджету)</t>
  </si>
  <si>
    <t>* Зазначаються всі напрями використання бюджетних коштів, затверджені у паспорті бюджетної програми.</t>
  </si>
  <si>
    <t>ЗАТВЕРДЖЕНО
Наказ Міністерства фінансів України 26 серпня 2014 року № 836
(у редакції наказу Міністерства фінансів Українивід 29 грудня 2018 року № 1209)</t>
  </si>
  <si>
    <t>0111</t>
  </si>
  <si>
    <t>Керівництво і управління у відповідній сфері у містах (місті Києві), селищах, селах, об`єднаних територіальних громадах</t>
  </si>
  <si>
    <t>Додержання законодавства у сфері будівництва, архітектури та містобудування, державних стандартів, норм і правил, затвердженої містобудівної документації</t>
  </si>
  <si>
    <t xml:space="preserve">Реалізація повноважень і функцій, віднесених до відання управління в галузі будівництва, архітектури та містобудування об'єктів житлово-цивільного та комунального призначення </t>
  </si>
  <si>
    <t xml:space="preserve">Забезпечення виконання наданих законодавством повноважень в галузі будівництва, архітектури та містобудування об'єктів житлово-цивільного та комунального призначення </t>
  </si>
  <si>
    <t>-</t>
  </si>
  <si>
    <t>Кількість штатних одиниць</t>
  </si>
  <si>
    <t>Кількість одиниць:</t>
  </si>
  <si>
    <t>посадові особи місцевого самоврядування</t>
  </si>
  <si>
    <t>інший персонал</t>
  </si>
  <si>
    <t>од.</t>
  </si>
  <si>
    <t>штатний розпис</t>
  </si>
  <si>
    <t>мережа</t>
  </si>
  <si>
    <t>шт.</t>
  </si>
  <si>
    <t>журнал реєстрації</t>
  </si>
  <si>
    <t>тис.грн.</t>
  </si>
  <si>
    <t>розрахунок</t>
  </si>
  <si>
    <t>%</t>
  </si>
  <si>
    <t>Начальник відділу бухобліку і звітності</t>
  </si>
  <si>
    <t>Людмила КРИВАЛЬ</t>
  </si>
  <si>
    <t>Світлана ЗЕМЛЯНА</t>
  </si>
  <si>
    <t xml:space="preserve"> Інша діяльність у сфері екології та охорони природних ресурсів</t>
  </si>
  <si>
    <t>0540</t>
  </si>
  <si>
    <t>Забезпечення виконання наданих законодавством повноважень у сфері екології та охорони природних роесурсів</t>
  </si>
  <si>
    <t>Реалізація повноважень і функцій, віднесених до відання управління в у сфері екології та охорони природних ресурсів</t>
  </si>
  <si>
    <t>Виконання наданих законодавством повноважень у сфері екології та охорони природних роесурсів</t>
  </si>
  <si>
    <t>Кількість зсувних ділянок</t>
  </si>
  <si>
    <t>звітність</t>
  </si>
  <si>
    <t>Загальна площа зсувонебезпечних  територій</t>
  </si>
  <si>
    <t>тис.кв.м.</t>
  </si>
  <si>
    <t>Кількість  проведених обстежень зсувних ділянок</t>
  </si>
  <si>
    <t>Площа зсувонебезпечних  територій, які обстежуються</t>
  </si>
  <si>
    <t xml:space="preserve">план роботи </t>
  </si>
  <si>
    <t>Кількість  проведених обстежень на одного працівника</t>
  </si>
  <si>
    <t>Площа зсувонебезпечних  територій, які обстежуються на одного працівника</t>
  </si>
  <si>
    <t>кадастрові номери зсувних територій</t>
  </si>
  <si>
    <t>Кількість  отриманих листів, звернень громадян, запитів</t>
  </si>
  <si>
    <t>Кількість   прийнятих і підготовлених (нормативно-правових) документів</t>
  </si>
  <si>
    <t>Кількість  виконаних листів, звернень громадян, запитів</t>
  </si>
  <si>
    <t>Кількість  виконаних листів, звернень громадян, запитів на одного працівника</t>
  </si>
  <si>
    <t>Витрати на утримання однієї штатної одиниці</t>
  </si>
  <si>
    <t>0443</t>
  </si>
  <si>
    <t>Виконання наданих законодавством повноважень у сфері будівництва, архітектури та містобудування, державних стандартів, норм і правил, затвердженої містобудівної документації</t>
  </si>
  <si>
    <t>Реалізація повноважень і функцій, віднесених до відання управління у сфері будівництва, архітектури та містобудування</t>
  </si>
  <si>
    <t>Забезпечення додержання законодавства у сфері будівництва, архітектури та містобудування, державних стандартів, норм і правил, затвердженої містобудівної документації, здійснення контролю за їх реалізацією</t>
  </si>
  <si>
    <t>грн.</t>
  </si>
  <si>
    <t>Рівень забезпечення</t>
  </si>
  <si>
    <t>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 Залишок невикористаних коштів</t>
  </si>
  <si>
    <t>Аналіз стану виконання результативних показників:  Управління бюджетними коштами здійснювалось в межах кошторисних призачень</t>
  </si>
  <si>
    <t>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  Відхилення виникли за рахунок економії коштів місцевого бюджету</t>
  </si>
  <si>
    <t>Кількість прийнятих та підготовлених (нормативно-правових) документів на одного працівника</t>
  </si>
  <si>
    <t>Забезпечення виконання наданих законодавством повноважень у сфері екології та охорони природних ресурсів</t>
  </si>
  <si>
    <t>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 Відхилення виникли за рахунок економії коштів місцевого бюджету</t>
  </si>
  <si>
    <t xml:space="preserve">Пояснення щодо причин розбіжностей між фактичними та затвердженими результативними показниками: Розбіжності відсутні. </t>
  </si>
  <si>
    <t xml:space="preserve">Пояснення щодо причин розбіжностей між фактичними та затвердженими результативними показниками:  Розбіжності відсутні </t>
  </si>
  <si>
    <t>04011609</t>
  </si>
  <si>
    <t>(код Програмної класифікації видатків та кредитування місцевого бюджету)</t>
  </si>
  <si>
    <t>(найменування головного розпорядника коштів місцевого бюджету)</t>
  </si>
  <si>
    <t>(код за ЄДРПОУ)</t>
  </si>
  <si>
    <t>0160</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</si>
  <si>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</si>
  <si>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</si>
  <si>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бюджетної програми згідно з Типовою програмною класифікацією видатків та кредитування місцевого бюджету)</t>
  </si>
  <si>
    <t>12208100000</t>
  </si>
  <si>
    <t>(код бюджету)</t>
  </si>
  <si>
    <t>про виконання паспорта бюджетної програми місцевого бюджету на 2020 рік</t>
  </si>
  <si>
    <t>Управління будівництва та архітектури військово - цивільної адміністрації м. Лисичанська Луганської області</t>
  </si>
  <si>
    <t>10. Узагальнений висновок про виконання бюджетної програми. Завданням бюджетної програми управління будівництва та архітектури ВЦА м. Лисичанська є забезпечення виконання наданих законодавством повноважень у відповідній сфері. Штатна чисельність управління у звітному періоді не змінювалась. Заборгованість за заробітною  платою на кінець звітного періоду відсутня. Всі отримані протягом року листи, запити, звернення до управління будівництва та архітектури з приводу інформаційної підтримки, консультування суб'єктів господарювання, громадян були оброблені в належні строки, надані обґрунтовані відповіді. Порівнявши аналіз даної програми можна зробити висновок, що бюджетна програма виконана в повному обсязі.</t>
  </si>
  <si>
    <t>Відсоток виконаних листів, звернень громадян, запитів із загальної кількості наданих</t>
  </si>
  <si>
    <t>Внутрішній облік</t>
  </si>
  <si>
    <t>8330</t>
  </si>
  <si>
    <t>Відсоток кількості проведених обстежень зсувних територій  із загальної кількості обстежень</t>
  </si>
  <si>
    <t>Пояснення щодо причин розбіжностей між фактичними та затвердженими результативними показниками: Стабільні природні умови сприяють кількості проведених обстежень на зсувних ділянках, як наслідок збільшується площа обстежених зсувних територій</t>
  </si>
  <si>
    <t>Пояснення щодо причин розбіжностей між фактичними та затвердженими результативними показниками: Стабільні природні умови на зсувних ділянках, дають можливість проводити стабільні  обстеження площі території, як наслідок йде збільшення навантаження на одного працівника</t>
  </si>
  <si>
    <t>Пояснення щодо причин розбіжностей між фактичними та затвердженими результативними показниками:  Кількість проведених обстежень у 2020 році  у порівняні з 2019 роком є стабільним.</t>
  </si>
  <si>
    <t xml:space="preserve">10. Узагальнений висновок про виконання бюджетної програми. Завданням бюджетної програми управління будівництва та архітектури ВЦА м. Лисичанська є забезпечення виконання наданих законодавством повноважень у сфері екології та охорони природних ресурсів. Штатна чисельність служби по дослідженню зсувних територій управління у звітному періоді не змінювалась. Аналіз проведених протягом року обстежень свідчить про те, що загальна площа зсувної території збільшилася. Всі листи, запити, звернення до управління будівництва та архітектури з приводу отримання інформації стосовно зсувонебезпечної ситуації у місті були оброблені в належні строки, надані обґрунтовані відповіді. Порівнявши аналіз даної програми можна зробити висновок, що бюджетна програма виконана в повному обсязі. </t>
  </si>
  <si>
    <t>Начальник управління будівництва та архітектури                                                      ВЦА м. Лисичанська</t>
  </si>
  <si>
    <t>7350</t>
  </si>
  <si>
    <t xml:space="preserve"> 'Розроблення схем планування та забудови територій (містобудівної документації)</t>
  </si>
  <si>
    <t>Виконання проектно-вишукувальних робіт з адаптації електронної карти міста для містобудівних потреб, з метою підготовки топографічної підоснови для виконання містобудівних робіт місцевого рівня для міста Лисичанськ Луганської області</t>
  </si>
  <si>
    <t>Розробка моделі розвитку міста Лисичанськ Луганської області</t>
  </si>
  <si>
    <t>Виконання проектних робіт з розробки генерального плану м. Лисичанськ Луганської області. I черга</t>
  </si>
  <si>
    <t>Розробка комплексної схеми тимчасових споруд в м. Лисичанськ Луганської області</t>
  </si>
  <si>
    <t xml:space="preserve">Розробка детального плану для індивідуальної житлової забудови частини території у межах вул. 9 Травня та К. Маркса м. Лисичанськ </t>
  </si>
  <si>
    <t>Розробка детального плану території кварталу 40 років Перемоги в межах вул. Текстильна та вул. Кільцева, в районі житлового будинку № 12</t>
  </si>
  <si>
    <t>Обсяг видатків на здійснення розробки проектної та містобудівної документації</t>
  </si>
  <si>
    <t>Рішення міської ради від 27.02.2020                           № 84/1196</t>
  </si>
  <si>
    <t>Розпорядження керівника ВЦА м. Лисичанська від 22.12.2020 № 909</t>
  </si>
  <si>
    <t>Кількість містобудівної документації</t>
  </si>
  <si>
    <t>Договір</t>
  </si>
  <si>
    <t>Середні видатки на розробку однієї документації</t>
  </si>
  <si>
    <t>Розрахункові дані</t>
  </si>
  <si>
    <t>Пояснення щодо причин розбіжностей між фактичними та затвердженими результативними показниками: Залишок невикористаних коштів, виконані роботи за актами менші від кошторисної вартості.</t>
  </si>
  <si>
    <t>Пояснення щодо причин розбіжностей між фактичними та затвердженими результативними показниками: Розбіжності відсутні, 1 договір не укладено у зв’язку з відміною тендера на закупівлю послуги з розробки детального плану</t>
  </si>
  <si>
    <t>Пояснення щодо причин розбіжностей між фактичними та затвердженими результативними показниками: Виконані роботи за актами менші від кошторисної вартості, 1 договір не укладено у зв’язку з відміною тендера на закупівлю послуги з розробки детального плану, тому не були використані лімітні асигнування.</t>
  </si>
  <si>
    <t>10. Узагальнений висновок про виконання бюджетної програми. 
Завданням бюджетної програми управління будівництва та архітектури міської ради є забезпечення додержання законодавства у сфері будівництва, архітектури та містобудування. На виконання вимог Закону України «Про регулювання містобудівної діяльності» для повноцінного, своєчасного регулювання планування та забудови території м. Лисичанська, для законної можливості прийняття рішень щодо розбудови міста, стратегічно необхідно повністю розробити (оновити) містобудівну документацію міста Лисичанська. Відповідно до кошторису ДП «УДНДІПМ «Діпромісто» імені Ю. М. Білоконя на листопад 2019 року вартість робіт з розроблення генерального плану м. Лисичанськ склала 5215,013 тис. грн. Враховуючи довгостроковість виконання робіт, та їх велику вартість було запропоновано розділити виконання проєктних робіт з розробки ГП на етапи. У звітному періоді бралися бюджетні зобов'язання та здійснювалися відповідні видатки за спеціальним фондом бюджету тільки в межах бюджетних асигнувань, забезпечуючи цільове спрямування та використання бюджетних коштів для розробки окремих розділів ГП, які в подальшому будуть враховані при розроблені ГП. Виходячи з отриманого аналізу можна зробити висновок, що бюджетна програма з оновлення містобудівної документації виконана в повному обсязі. Також, у зв’язку з тим, що тендер на закупівлю послуги з розробки детального плану було відмінено (протокол засідання тендерного комітету від 16.11.2020 № 36), у звітному періоді не були використані лімітні асигнування по об’єкту «Розробка детального плану території кварталу 40 років Перемоги в межах вул. Текстильна та вул. Кільцева, в районі житлового будинку № 12». Виходячи з отриманого аналізу можна зробити висновок, що бюджетна програма з об’єктивних причин не була виконана у повному обсязі.</t>
  </si>
  <si>
    <t>Пояснення щодо причин розбіжностей між фактичними та затвердженими результативними показниками: Рівень якості виконаної науково-проектної документації складає 100 %,              1 догорів не укладено з поважних причин.</t>
  </si>
  <si>
    <t>Пояснення щодо причин розбіжностей між фактичними та затвердженими результативними показниками: Отримані протягом звітного періоду листи, запити, звернення до управління будівництва та архітектури з приводу інформаційної підтримки, консультування суб'єктів господарювання були оброблені в належні строки та в повному обсязі надані обґрунтовані відповіді.</t>
  </si>
  <si>
    <t>Пояснення щодо причин розбіжностей між фактичними та затвердженими результативними показниками: У зв’язку із збільшенням кількості отриманих листів, запитів, звернень до управління будівництва та архітектури з питань його компетенції, збільшелося навантаження на одного працівника при виконанні покладених завдань</t>
  </si>
  <si>
    <t>Пояснення щодо причин розбіжностей між фактичними та затвердженими результативними показниками: Кількість поданих листів, запитів, звернень до управління будівництва та архітектури у 2020 році збільшилася порівняно з 2019 роком на 18 %, а саме з 1427 до 1681</t>
  </si>
  <si>
    <t>7330</t>
  </si>
  <si>
    <t>Будівництво інших об’єктів комунальної власності</t>
  </si>
  <si>
    <t>Розробка проєктно-кошторисної документації "Капітальний ремонт частини приміщень будинку з улаштуванням доступності для моломобільних груп населення за адресою: м. Лисичанськ, вул. Мічуріна, 22"</t>
  </si>
  <si>
    <t>Проведення «Технічного обстеження будівельних конструкцій адміністративної будівлі за адресою: вул. Штейгерська, 14, м. Лисичанськ Луганської області»</t>
  </si>
  <si>
    <t>Обсяг видатків на здійснення розробки проєктно-кошторисної документації по капітальному ремонту приміщень будинку</t>
  </si>
  <si>
    <t>Розпорядження керівника ВЦА м. Лисичанськ від 09.09.2020 № 307</t>
  </si>
  <si>
    <t>Кількість проєктно-кошторисної документації</t>
  </si>
  <si>
    <t>Кількість звітів про технічне обстеження</t>
  </si>
  <si>
    <t xml:space="preserve">Звіт про технічне обстеження </t>
  </si>
  <si>
    <t>Середні видатки на розробку одного проєкту</t>
  </si>
  <si>
    <t>Середні видатки на розробку звіту технічного обстеження</t>
  </si>
  <si>
    <t>Пояснення щодо причин розбіжностей між фактичними та затвердженими результативними показниками: Розбіжності відсутні</t>
  </si>
  <si>
    <t>Пояснення щодо причин розбіжностей між фактичними та затвердженими результативними показниками: Виконані роботи за актами менші від кошторисної вартості</t>
  </si>
  <si>
    <t>Рівень готовності документації</t>
  </si>
  <si>
    <t>Рівень готовності звіту технічного обстеження</t>
  </si>
  <si>
    <t>Пояснення щодо причин розбіжностей між фактичними та затвердженими результативними показниками: Рівень якості виконаної документації складає 100 %</t>
  </si>
  <si>
    <t xml:space="preserve">10. Узагальнений висновок про виконання бюджетної програми. 
Завданням бюджетної програми управління будівництва та архітектури міської ради є забезпечення додержання законодавства у сфері будівництва, архітектури та містобудування, здійснення контролю за їх реалізацією. У звітному періоді бралися бюджетні зобов'язання та здійснювалися відповідні видатки за загальним та спеціальним фондами бюджету тільки в межах бюджетних асигнувань, забезпечуючи цільове спрямування та використання бюджетних коштів. Виходячи з отриманого аналізу можна зробити висновок, що бюджетна програма виконана в повному обсязі. 
</t>
  </si>
  <si>
    <t>Обсяг видатків на проведення технічного обстеження будівельних конструкцій адміністративної будівлі</t>
  </si>
  <si>
    <t>Розпорядження керівника ВЦА м. Лисичанська від 27.11.2020 № 776</t>
  </si>
</sst>
</file>

<file path=xl/styles.xml><?xml version="1.0" encoding="utf-8"?>
<styleSheet xmlns="http://schemas.openxmlformats.org/spreadsheetml/2006/main">
  <numFmts count="3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
    <numFmt numFmtId="177" formatCode="0.0000000"/>
    <numFmt numFmtId="178" formatCode="0.000000"/>
    <numFmt numFmtId="179" formatCode="0.00000"/>
    <numFmt numFmtId="180" formatCode="0.0000"/>
    <numFmt numFmtId="181" formatCode="0.000"/>
    <numFmt numFmtId="182" formatCode="0.0"/>
    <numFmt numFmtId="183" formatCode="0.000000000"/>
    <numFmt numFmtId="184" formatCode="0.0000000000"/>
    <numFmt numFmtId="185" formatCode="0.00000000000"/>
    <numFmt numFmtId="186" formatCode="0.00000000"/>
    <numFmt numFmtId="187" formatCode="#0.0"/>
    <numFmt numFmtId="188" formatCode="#0.00"/>
    <numFmt numFmtId="189" formatCode="#0.000"/>
  </numFmts>
  <fonts count="64">
    <font>
      <sz val="11"/>
      <color theme="1"/>
      <name val="Calibri"/>
      <family val="2"/>
    </font>
    <font>
      <sz val="11"/>
      <color indexed="8"/>
      <name val="Calibri"/>
      <family val="2"/>
    </font>
    <font>
      <sz val="11"/>
      <color indexed="8"/>
      <name val="Times New Roman"/>
      <family val="1"/>
    </font>
    <font>
      <sz val="10"/>
      <name val="Times New Roman"/>
      <family val="1"/>
    </font>
    <font>
      <sz val="12.5"/>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8"/>
      <color indexed="8"/>
      <name val="Times New Roman"/>
      <family val="1"/>
    </font>
    <font>
      <b/>
      <sz val="12"/>
      <color indexed="8"/>
      <name val="Times New Roman"/>
      <family val="1"/>
    </font>
    <font>
      <sz val="10"/>
      <color indexed="8"/>
      <name val="Times New Roman"/>
      <family val="1"/>
    </font>
    <font>
      <b/>
      <sz val="12.5"/>
      <color indexed="8"/>
      <name val="Times New Roman"/>
      <family val="1"/>
    </font>
    <font>
      <b/>
      <sz val="14"/>
      <color indexed="8"/>
      <name val="Times New Roman"/>
      <family val="1"/>
    </font>
    <font>
      <u val="single"/>
      <sz val="12"/>
      <color indexed="8"/>
      <name val="Times New Roman"/>
      <family val="1"/>
    </font>
    <font>
      <u val="single"/>
      <sz val="12.5"/>
      <color indexed="8"/>
      <name val="Times New Roman"/>
      <family val="1"/>
    </font>
    <font>
      <sz val="14"/>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sz val="8"/>
      <color rgb="FF000000"/>
      <name val="Times New Roman"/>
      <family val="1"/>
    </font>
    <font>
      <b/>
      <sz val="12"/>
      <color rgb="FF000000"/>
      <name val="Times New Roman"/>
      <family val="1"/>
    </font>
    <font>
      <sz val="8"/>
      <color theme="1"/>
      <name val="Times New Roman"/>
      <family val="1"/>
    </font>
    <font>
      <sz val="12"/>
      <color theme="1"/>
      <name val="Times New Roman"/>
      <family val="1"/>
    </font>
    <font>
      <sz val="10"/>
      <color rgb="FF000000"/>
      <name val="Times New Roman"/>
      <family val="1"/>
    </font>
    <font>
      <b/>
      <sz val="12"/>
      <color theme="1"/>
      <name val="Times New Roman"/>
      <family val="1"/>
    </font>
    <font>
      <sz val="12.5"/>
      <color theme="1"/>
      <name val="Times New Roman"/>
      <family val="1"/>
    </font>
    <font>
      <b/>
      <sz val="12.5"/>
      <color rgb="FF000000"/>
      <name val="Times New Roman"/>
      <family val="1"/>
    </font>
    <font>
      <sz val="12.5"/>
      <color rgb="FF000000"/>
      <name val="Times New Roman"/>
      <family val="1"/>
    </font>
    <font>
      <b/>
      <sz val="12.5"/>
      <color theme="1"/>
      <name val="Times New Roman"/>
      <family val="1"/>
    </font>
    <font>
      <b/>
      <sz val="14"/>
      <color rgb="FF000000"/>
      <name val="Times New Roman"/>
      <family val="1"/>
    </font>
    <font>
      <b/>
      <sz val="14"/>
      <color theme="1"/>
      <name val="Times New Roman"/>
      <family val="1"/>
    </font>
    <font>
      <u val="single"/>
      <sz val="12"/>
      <color rgb="FF000000"/>
      <name val="Times New Roman"/>
      <family val="1"/>
    </font>
    <font>
      <u val="single"/>
      <sz val="12.5"/>
      <color rgb="FF000000"/>
      <name val="Times New Roman"/>
      <family val="1"/>
    </font>
    <font>
      <sz val="14"/>
      <color theme="1"/>
      <name val="Times New Roman"/>
      <family val="1"/>
    </font>
    <font>
      <sz val="14"/>
      <color rgb="FF000000"/>
      <name val="Times New Roman"/>
      <family val="1"/>
    </font>
    <font>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5" fillId="32" borderId="0" applyNumberFormat="0" applyBorder="0" applyAlignment="0" applyProtection="0"/>
  </cellStyleXfs>
  <cellXfs count="154">
    <xf numFmtId="0" fontId="0" fillId="0" borderId="0" xfId="0" applyFont="1" applyAlignment="1">
      <alignment/>
    </xf>
    <xf numFmtId="0" fontId="46" fillId="0" borderId="0" xfId="0" applyFont="1" applyAlignment="1">
      <alignment/>
    </xf>
    <xf numFmtId="0" fontId="46" fillId="0" borderId="0" xfId="0" applyFont="1" applyAlignment="1">
      <alignment vertical="center"/>
    </xf>
    <xf numFmtId="0" fontId="47" fillId="0" borderId="0" xfId="0" applyFont="1" applyAlignment="1">
      <alignment vertical="top"/>
    </xf>
    <xf numFmtId="0" fontId="46" fillId="0" borderId="10" xfId="0" applyFont="1" applyBorder="1" applyAlignment="1">
      <alignment horizontal="center" vertical="center" wrapText="1"/>
    </xf>
    <xf numFmtId="0" fontId="48" fillId="0" borderId="0" xfId="0" applyFont="1" applyAlignment="1">
      <alignment horizontal="left" vertical="center" wrapText="1"/>
    </xf>
    <xf numFmtId="0" fontId="46" fillId="0" borderId="0" xfId="0" applyFont="1" applyAlignment="1">
      <alignment vertical="center" wrapText="1"/>
    </xf>
    <xf numFmtId="0" fontId="46" fillId="0" borderId="0" xfId="0" applyFont="1" applyBorder="1" applyAlignment="1">
      <alignment horizontal="center" vertical="center" wrapText="1"/>
    </xf>
    <xf numFmtId="0" fontId="46" fillId="0" borderId="10" xfId="0" applyFont="1" applyBorder="1" applyAlignment="1">
      <alignment horizontal="center" vertical="center" wrapText="1"/>
    </xf>
    <xf numFmtId="0" fontId="48" fillId="0" borderId="0" xfId="0" applyFont="1" applyAlignment="1">
      <alignment horizontal="left" vertical="center" wrapText="1"/>
    </xf>
    <xf numFmtId="0" fontId="46" fillId="0" borderId="0" xfId="0" applyFont="1" applyAlignment="1">
      <alignment vertical="center" wrapText="1"/>
    </xf>
    <xf numFmtId="0" fontId="46" fillId="0" borderId="0" xfId="0" applyFont="1" applyBorder="1" applyAlignment="1">
      <alignment horizontal="center" vertical="center" wrapText="1"/>
    </xf>
    <xf numFmtId="0" fontId="49" fillId="0" borderId="0" xfId="0" applyFont="1" applyAlignment="1">
      <alignment vertical="top" wrapText="1"/>
    </xf>
    <xf numFmtId="0" fontId="50" fillId="0" borderId="0" xfId="0" applyFont="1" applyAlignment="1">
      <alignment/>
    </xf>
    <xf numFmtId="0" fontId="51" fillId="0" borderId="10" xfId="0" applyFont="1" applyBorder="1" applyAlignment="1">
      <alignment horizontal="center" vertical="center" wrapText="1"/>
    </xf>
    <xf numFmtId="0" fontId="51" fillId="0" borderId="10" xfId="0" applyFont="1" applyBorder="1" applyAlignment="1">
      <alignment horizontal="left" vertical="center" wrapText="1"/>
    </xf>
    <xf numFmtId="176" fontId="2" fillId="0" borderId="10" xfId="0" applyNumberFormat="1" applyFont="1" applyBorder="1" applyAlignment="1" applyProtection="1">
      <alignment horizontal="center" vertical="center" wrapText="1"/>
      <protection/>
    </xf>
    <xf numFmtId="2" fontId="46" fillId="0" borderId="10" xfId="0" applyNumberFormat="1" applyFont="1" applyBorder="1" applyAlignment="1">
      <alignment horizontal="center" vertical="center" wrapText="1"/>
    </xf>
    <xf numFmtId="1" fontId="46" fillId="0" borderId="10" xfId="0" applyNumberFormat="1" applyFont="1" applyBorder="1" applyAlignment="1">
      <alignment horizontal="center" vertical="center" wrapText="1"/>
    </xf>
    <xf numFmtId="0" fontId="48" fillId="0" borderId="11" xfId="0" applyFont="1" applyBorder="1" applyAlignment="1">
      <alignment horizontal="center" vertical="center" wrapText="1"/>
    </xf>
    <xf numFmtId="0" fontId="46" fillId="33" borderId="10" xfId="0" applyFont="1" applyFill="1" applyBorder="1" applyAlignment="1">
      <alignment horizontal="center" vertical="center" wrapText="1"/>
    </xf>
    <xf numFmtId="0" fontId="48" fillId="0" borderId="10" xfId="0" applyFont="1" applyBorder="1" applyAlignment="1">
      <alignment horizontal="center" vertical="center" wrapText="1"/>
    </xf>
    <xf numFmtId="49" fontId="3" fillId="0" borderId="10" xfId="0" applyNumberFormat="1" applyFont="1" applyBorder="1" applyAlignment="1">
      <alignment vertical="center" wrapText="1"/>
    </xf>
    <xf numFmtId="0" fontId="46" fillId="0" borderId="10" xfId="0" applyFont="1" applyBorder="1" applyAlignment="1">
      <alignment horizontal="center" vertical="center" wrapText="1"/>
    </xf>
    <xf numFmtId="0" fontId="47" fillId="0" borderId="0" xfId="0" applyFont="1" applyBorder="1" applyAlignment="1">
      <alignment horizontal="center" vertical="top" wrapText="1"/>
    </xf>
    <xf numFmtId="0" fontId="48" fillId="0" borderId="0" xfId="0" applyFont="1" applyAlignment="1">
      <alignment horizontal="left" vertical="center" wrapText="1"/>
    </xf>
    <xf numFmtId="0" fontId="48" fillId="0" borderId="0" xfId="0" applyFont="1" applyAlignment="1">
      <alignment horizontal="center" vertical="center"/>
    </xf>
    <xf numFmtId="0" fontId="46" fillId="0" borderId="10" xfId="0" applyFont="1" applyBorder="1" applyAlignment="1">
      <alignment horizontal="center" vertical="center" wrapText="1"/>
    </xf>
    <xf numFmtId="0" fontId="48" fillId="0" borderId="0" xfId="0" applyFont="1" applyAlignment="1">
      <alignment vertical="center" wrapText="1"/>
    </xf>
    <xf numFmtId="0" fontId="52" fillId="0" borderId="0" xfId="0" applyFont="1" applyAlignment="1">
      <alignment/>
    </xf>
    <xf numFmtId="0" fontId="48" fillId="0" borderId="0" xfId="0" applyFont="1" applyBorder="1" applyAlignment="1">
      <alignment horizontal="center" vertical="center" wrapText="1"/>
    </xf>
    <xf numFmtId="0" fontId="53" fillId="0" borderId="0" xfId="0" applyFont="1" applyAlignment="1">
      <alignment/>
    </xf>
    <xf numFmtId="0" fontId="53" fillId="0" borderId="0" xfId="0" applyFont="1" applyAlignment="1">
      <alignment vertical="top" wrapText="1"/>
    </xf>
    <xf numFmtId="0" fontId="54" fillId="0" borderId="0" xfId="0" applyFont="1" applyAlignment="1">
      <alignment horizontal="center" vertical="center"/>
    </xf>
    <xf numFmtId="0" fontId="55" fillId="0" borderId="0" xfId="0" applyFont="1" applyAlignment="1">
      <alignment vertical="center" wrapText="1"/>
    </xf>
    <xf numFmtId="0" fontId="55" fillId="0" borderId="0" xfId="0" applyFont="1" applyAlignment="1">
      <alignment/>
    </xf>
    <xf numFmtId="0" fontId="55" fillId="0" borderId="10" xfId="0" applyFont="1" applyBorder="1" applyAlignment="1">
      <alignment horizontal="center" vertical="center" wrapText="1"/>
    </xf>
    <xf numFmtId="0" fontId="55" fillId="0" borderId="0" xfId="0" applyFont="1" applyAlignment="1">
      <alignment vertical="center"/>
    </xf>
    <xf numFmtId="0" fontId="55" fillId="33" borderId="10" xfId="0" applyFont="1" applyFill="1" applyBorder="1" applyAlignment="1">
      <alignment horizontal="center" vertical="center" wrapText="1"/>
    </xf>
    <xf numFmtId="0" fontId="55" fillId="0" borderId="0" xfId="0" applyFont="1" applyBorder="1" applyAlignment="1">
      <alignment horizontal="center" vertical="center" wrapText="1"/>
    </xf>
    <xf numFmtId="0" fontId="54" fillId="0" borderId="10" xfId="0" applyFont="1" applyBorder="1" applyAlignment="1">
      <alignment horizontal="center" vertical="center" wrapText="1"/>
    </xf>
    <xf numFmtId="0" fontId="56" fillId="0" borderId="0" xfId="0" applyFont="1" applyAlignment="1">
      <alignment/>
    </xf>
    <xf numFmtId="0" fontId="54" fillId="0" borderId="0" xfId="0" applyFont="1" applyBorder="1" applyAlignment="1">
      <alignment horizontal="center" vertical="center" wrapText="1"/>
    </xf>
    <xf numFmtId="0" fontId="55" fillId="0" borderId="10" xfId="0" applyFont="1" applyBorder="1" applyAlignment="1">
      <alignment horizontal="left" vertical="center" wrapText="1"/>
    </xf>
    <xf numFmtId="176" fontId="4" fillId="0" borderId="10" xfId="0" applyNumberFormat="1" applyFont="1" applyBorder="1" applyAlignment="1" applyProtection="1">
      <alignment horizontal="center" vertical="center" wrapText="1"/>
      <protection/>
    </xf>
    <xf numFmtId="1" fontId="55" fillId="0" borderId="10" xfId="0" applyNumberFormat="1" applyFont="1" applyBorder="1" applyAlignment="1">
      <alignment horizontal="center" vertical="center" wrapText="1"/>
    </xf>
    <xf numFmtId="181" fontId="55" fillId="0" borderId="10" xfId="0" applyNumberFormat="1" applyFont="1" applyBorder="1" applyAlignment="1">
      <alignment horizontal="center" vertical="center" wrapText="1"/>
    </xf>
    <xf numFmtId="0" fontId="55" fillId="0" borderId="0" xfId="0" applyFont="1" applyAlignment="1">
      <alignment vertical="top"/>
    </xf>
    <xf numFmtId="0" fontId="54" fillId="0" borderId="0" xfId="0" applyFont="1" applyAlignment="1">
      <alignment horizontal="left" vertical="center" wrapText="1"/>
    </xf>
    <xf numFmtId="0" fontId="54" fillId="0" borderId="0" xfId="0" applyFont="1" applyAlignment="1">
      <alignment vertical="center" wrapText="1"/>
    </xf>
    <xf numFmtId="0" fontId="57" fillId="0" borderId="0" xfId="0" applyFont="1" applyAlignment="1">
      <alignment horizontal="left" vertical="center" wrapText="1"/>
    </xf>
    <xf numFmtId="0" fontId="53" fillId="0" borderId="0" xfId="0" applyFont="1" applyBorder="1" applyAlignment="1">
      <alignment horizontal="center"/>
    </xf>
    <xf numFmtId="0" fontId="50" fillId="0" borderId="0" xfId="0" applyFont="1" applyAlignment="1">
      <alignment horizontal="justify" vertical="center"/>
    </xf>
    <xf numFmtId="0" fontId="50" fillId="0" borderId="0" xfId="0" applyFont="1" applyBorder="1" applyAlignment="1">
      <alignment horizontal="center"/>
    </xf>
    <xf numFmtId="0" fontId="58" fillId="0" borderId="0" xfId="0" applyFont="1" applyBorder="1" applyAlignment="1">
      <alignment horizontal="center" vertical="center"/>
    </xf>
    <xf numFmtId="0" fontId="47" fillId="0" borderId="0" xfId="0" applyFont="1" applyBorder="1" applyAlignment="1">
      <alignment vertical="top" wrapText="1"/>
    </xf>
    <xf numFmtId="1" fontId="48" fillId="0" borderId="10" xfId="0" applyNumberFormat="1" applyFont="1" applyBorder="1" applyAlignment="1">
      <alignment horizontal="center" vertical="center" wrapText="1"/>
    </xf>
    <xf numFmtId="1" fontId="54" fillId="0" borderId="10" xfId="0" applyNumberFormat="1" applyFont="1" applyBorder="1" applyAlignment="1">
      <alignment horizontal="center" vertical="center" wrapText="1"/>
    </xf>
    <xf numFmtId="176" fontId="46" fillId="0" borderId="10" xfId="0" applyNumberFormat="1" applyFont="1" applyBorder="1" applyAlignment="1">
      <alignment horizontal="center" vertical="center" wrapText="1"/>
    </xf>
    <xf numFmtId="0" fontId="46" fillId="0" borderId="0" xfId="0" applyFont="1" applyAlignment="1">
      <alignment vertical="center" wrapText="1"/>
    </xf>
    <xf numFmtId="0" fontId="52" fillId="0" borderId="11" xfId="0" applyFont="1" applyBorder="1" applyAlignment="1">
      <alignment vertical="center" wrapText="1"/>
    </xf>
    <xf numFmtId="0" fontId="57" fillId="0" borderId="0" xfId="0" applyFont="1" applyAlignment="1">
      <alignment horizontal="left" vertical="center" wrapText="1"/>
    </xf>
    <xf numFmtId="0" fontId="46" fillId="0" borderId="10" xfId="0" applyFont="1" applyBorder="1" applyAlignment="1">
      <alignment horizontal="center" vertical="center" wrapText="1"/>
    </xf>
    <xf numFmtId="0" fontId="46" fillId="0" borderId="0" xfId="0" applyFont="1" applyBorder="1" applyAlignment="1">
      <alignment horizontal="center" vertical="center" wrapText="1"/>
    </xf>
    <xf numFmtId="0" fontId="52" fillId="0" borderId="11" xfId="0" applyFont="1" applyBorder="1" applyAlignment="1">
      <alignment vertical="center" wrapText="1"/>
    </xf>
    <xf numFmtId="0" fontId="46" fillId="0" borderId="0" xfId="0" applyFont="1" applyAlignment="1">
      <alignment vertical="center" wrapText="1"/>
    </xf>
    <xf numFmtId="0" fontId="48" fillId="0" borderId="10" xfId="0" applyFont="1" applyBorder="1" applyAlignment="1">
      <alignment horizontal="center" vertical="center" wrapText="1"/>
    </xf>
    <xf numFmtId="49" fontId="58" fillId="0" borderId="11" xfId="0" applyNumberFormat="1" applyFont="1" applyBorder="1" applyAlignment="1">
      <alignment horizontal="center" vertical="center" wrapText="1"/>
    </xf>
    <xf numFmtId="0" fontId="49" fillId="0" borderId="0" xfId="0" applyFont="1" applyBorder="1" applyAlignment="1">
      <alignment horizontal="center" vertical="center" wrapText="1"/>
    </xf>
    <xf numFmtId="0" fontId="49" fillId="0" borderId="12" xfId="0" applyFont="1" applyBorder="1" applyAlignment="1">
      <alignment horizontal="center" vertical="center" wrapText="1"/>
    </xf>
    <xf numFmtId="0" fontId="49" fillId="0" borderId="12" xfId="0" applyFont="1" applyBorder="1" applyAlignment="1">
      <alignment vertical="center" wrapText="1"/>
    </xf>
    <xf numFmtId="0" fontId="52" fillId="0" borderId="11" xfId="0" applyFont="1" applyBorder="1" applyAlignment="1">
      <alignment vertical="center"/>
    </xf>
    <xf numFmtId="0" fontId="50" fillId="0" borderId="0" xfId="0" applyFont="1" applyAlignment="1">
      <alignment vertical="center"/>
    </xf>
    <xf numFmtId="0" fontId="51" fillId="0" borderId="12" xfId="0" applyFont="1" applyBorder="1" applyAlignment="1">
      <alignment vertical="center" wrapText="1"/>
    </xf>
    <xf numFmtId="0" fontId="46" fillId="0" borderId="0" xfId="0" applyFont="1" applyAlignment="1">
      <alignment horizontal="center" vertical="center" wrapText="1"/>
    </xf>
    <xf numFmtId="0" fontId="48" fillId="33" borderId="10" xfId="0" applyFont="1" applyFill="1" applyBorder="1" applyAlignment="1">
      <alignment horizontal="center" vertical="center" wrapText="1"/>
    </xf>
    <xf numFmtId="0" fontId="51" fillId="0" borderId="10" xfId="0" applyFont="1" applyBorder="1" applyAlignment="1">
      <alignment vertical="center" wrapText="1"/>
    </xf>
    <xf numFmtId="49" fontId="3" fillId="0" borderId="10" xfId="0" applyNumberFormat="1" applyFont="1" applyBorder="1" applyAlignment="1">
      <alignment horizontal="center" vertical="center" wrapText="1"/>
    </xf>
    <xf numFmtId="49" fontId="52" fillId="0" borderId="11" xfId="0" applyNumberFormat="1" applyFont="1" applyBorder="1" applyAlignment="1">
      <alignment horizontal="center" vertical="center" wrapText="1"/>
    </xf>
    <xf numFmtId="0" fontId="49" fillId="0" borderId="12" xfId="0" applyFont="1" applyBorder="1" applyAlignment="1">
      <alignment horizontal="center" vertical="center"/>
    </xf>
    <xf numFmtId="0" fontId="49" fillId="0" borderId="12" xfId="0" applyFont="1" applyBorder="1" applyAlignment="1">
      <alignment horizontal="center" vertical="center" wrapText="1"/>
    </xf>
    <xf numFmtId="0" fontId="52" fillId="0" borderId="11" xfId="0" applyFont="1" applyBorder="1" applyAlignment="1">
      <alignment horizontal="center" vertical="center" wrapText="1"/>
    </xf>
    <xf numFmtId="0" fontId="46" fillId="0" borderId="13" xfId="0" applyFont="1" applyBorder="1" applyAlignment="1">
      <alignment horizontal="justify" vertical="center" wrapText="1"/>
    </xf>
    <xf numFmtId="0" fontId="46" fillId="0" borderId="14" xfId="0" applyFont="1" applyBorder="1" applyAlignment="1">
      <alignment horizontal="justify" vertical="center" wrapText="1"/>
    </xf>
    <xf numFmtId="0" fontId="46" fillId="0" borderId="15" xfId="0" applyFont="1" applyBorder="1" applyAlignment="1">
      <alignment horizontal="justify" vertical="center" wrapText="1"/>
    </xf>
    <xf numFmtId="0" fontId="46" fillId="0" borderId="0" xfId="0" applyFont="1" applyAlignment="1">
      <alignment horizontal="left" vertical="center" wrapText="1"/>
    </xf>
    <xf numFmtId="0" fontId="46" fillId="0" borderId="10" xfId="0" applyFont="1" applyBorder="1" applyAlignment="1">
      <alignment horizontal="center" vertical="center" wrapText="1"/>
    </xf>
    <xf numFmtId="0" fontId="48" fillId="0" borderId="10" xfId="0" applyFont="1" applyBorder="1" applyAlignment="1">
      <alignment horizontal="center" vertical="center" wrapText="1"/>
    </xf>
    <xf numFmtId="0" fontId="48" fillId="0" borderId="13" xfId="0" applyFont="1" applyBorder="1" applyAlignment="1">
      <alignment horizontal="left" vertical="center" wrapText="1"/>
    </xf>
    <xf numFmtId="0" fontId="48" fillId="0" borderId="14" xfId="0" applyFont="1" applyBorder="1" applyAlignment="1">
      <alignment horizontal="left" vertical="center" wrapText="1"/>
    </xf>
    <xf numFmtId="0" fontId="48" fillId="0" borderId="15" xfId="0" applyFont="1" applyBorder="1" applyAlignment="1">
      <alignment horizontal="left" vertical="center" wrapText="1"/>
    </xf>
    <xf numFmtId="0" fontId="46" fillId="0" borderId="16" xfId="0" applyFont="1" applyBorder="1" applyAlignment="1">
      <alignment horizontal="left" vertical="center" wrapText="1"/>
    </xf>
    <xf numFmtId="0" fontId="46" fillId="0" borderId="12" xfId="0" applyFont="1" applyBorder="1" applyAlignment="1">
      <alignment horizontal="left" vertical="center" wrapText="1"/>
    </xf>
    <xf numFmtId="0" fontId="46" fillId="0" borderId="0" xfId="0" applyFont="1" applyBorder="1" applyAlignment="1">
      <alignment horizontal="center" vertical="center" wrapText="1"/>
    </xf>
    <xf numFmtId="0" fontId="49" fillId="0" borderId="0" xfId="0" applyFont="1" applyAlignment="1">
      <alignment horizontal="left" vertical="top" wrapText="1"/>
    </xf>
    <xf numFmtId="0" fontId="52" fillId="0" borderId="0" xfId="0" applyFont="1" applyAlignment="1">
      <alignment horizontal="left" vertical="center" wrapText="1"/>
    </xf>
    <xf numFmtId="0" fontId="48" fillId="0" borderId="0" xfId="0" applyFont="1" applyAlignment="1">
      <alignment horizontal="center" vertical="center"/>
    </xf>
    <xf numFmtId="0" fontId="46" fillId="0" borderId="0" xfId="0" applyFont="1" applyAlignment="1">
      <alignment vertical="center" wrapText="1"/>
    </xf>
    <xf numFmtId="0" fontId="47" fillId="0" borderId="0" xfId="0" applyFont="1" applyBorder="1" applyAlignment="1">
      <alignment horizontal="center" vertical="top" wrapText="1"/>
    </xf>
    <xf numFmtId="0" fontId="58" fillId="0" borderId="11" xfId="0" applyFont="1" applyBorder="1" applyAlignment="1">
      <alignment horizontal="center" vertical="center"/>
    </xf>
    <xf numFmtId="0" fontId="46" fillId="0" borderId="13" xfId="0" applyFont="1" applyBorder="1" applyAlignment="1">
      <alignment horizontal="left" vertical="center" wrapText="1"/>
    </xf>
    <xf numFmtId="0" fontId="46" fillId="0" borderId="14" xfId="0" applyFont="1" applyBorder="1" applyAlignment="1">
      <alignment horizontal="left" vertical="center" wrapText="1"/>
    </xf>
    <xf numFmtId="0" fontId="46" fillId="0" borderId="15" xfId="0" applyFont="1" applyBorder="1" applyAlignment="1">
      <alignment horizontal="left" vertical="center" wrapText="1"/>
    </xf>
    <xf numFmtId="0" fontId="46" fillId="0" borderId="0" xfId="0" applyFont="1" applyAlignment="1">
      <alignment horizontal="justify" vertical="center" wrapText="1"/>
    </xf>
    <xf numFmtId="0" fontId="59" fillId="0" borderId="0" xfId="0" applyFont="1" applyAlignment="1">
      <alignment horizontal="left" vertical="center" wrapText="1"/>
    </xf>
    <xf numFmtId="0" fontId="57" fillId="0" borderId="0" xfId="0" applyFont="1" applyAlignment="1">
      <alignment horizontal="left" vertical="center" wrapText="1"/>
    </xf>
    <xf numFmtId="0" fontId="46" fillId="0" borderId="13" xfId="0" applyFont="1" applyBorder="1" applyAlignment="1">
      <alignment horizontal="center" vertical="center" wrapText="1"/>
    </xf>
    <xf numFmtId="0" fontId="46" fillId="0" borderId="14" xfId="0" applyFont="1" applyBorder="1" applyAlignment="1">
      <alignment horizontal="center" vertical="center" wrapText="1"/>
    </xf>
    <xf numFmtId="0" fontId="46" fillId="0" borderId="15" xfId="0" applyFont="1" applyBorder="1" applyAlignment="1">
      <alignment horizontal="center" vertical="center" wrapText="1"/>
    </xf>
    <xf numFmtId="0" fontId="50" fillId="0" borderId="11" xfId="0" applyFont="1" applyBorder="1" applyAlignment="1">
      <alignment horizontal="center"/>
    </xf>
    <xf numFmtId="0" fontId="55" fillId="0" borderId="0" xfId="0" applyFont="1" applyAlignment="1">
      <alignment horizontal="justify" vertical="center" wrapText="1"/>
    </xf>
    <xf numFmtId="0" fontId="53" fillId="0" borderId="0" xfId="0" applyFont="1" applyAlignment="1">
      <alignment horizontal="left" vertical="top" wrapText="1"/>
    </xf>
    <xf numFmtId="0" fontId="54" fillId="0" borderId="0" xfId="0" applyFont="1" applyAlignment="1">
      <alignment horizontal="center" vertical="center"/>
    </xf>
    <xf numFmtId="0" fontId="55" fillId="0" borderId="0" xfId="0" applyFont="1" applyBorder="1" applyAlignment="1">
      <alignment horizontal="center" vertical="top" wrapText="1"/>
    </xf>
    <xf numFmtId="0" fontId="55" fillId="0" borderId="0" xfId="0" applyFont="1" applyAlignment="1">
      <alignment vertical="center" wrapText="1"/>
    </xf>
    <xf numFmtId="0" fontId="55" fillId="0" borderId="10" xfId="0" applyFont="1" applyBorder="1" applyAlignment="1">
      <alignment horizontal="center" vertical="center" wrapText="1"/>
    </xf>
    <xf numFmtId="0" fontId="54" fillId="0" borderId="13" xfId="0" applyFont="1" applyBorder="1" applyAlignment="1">
      <alignment horizontal="left" vertical="center" wrapText="1"/>
    </xf>
    <xf numFmtId="0" fontId="54" fillId="0" borderId="14" xfId="0" applyFont="1" applyBorder="1" applyAlignment="1">
      <alignment horizontal="left" vertical="center" wrapText="1"/>
    </xf>
    <xf numFmtId="0" fontId="54" fillId="0" borderId="15" xfId="0" applyFont="1" applyBorder="1" applyAlignment="1">
      <alignment horizontal="left" vertical="center" wrapText="1"/>
    </xf>
    <xf numFmtId="0" fontId="56" fillId="0" borderId="0" xfId="0" applyFont="1" applyAlignment="1">
      <alignment horizontal="left" vertical="center" wrapText="1"/>
    </xf>
    <xf numFmtId="0" fontId="55" fillId="0" borderId="0" xfId="0" applyFont="1" applyBorder="1" applyAlignment="1">
      <alignment horizontal="center" vertical="center" wrapText="1"/>
    </xf>
    <xf numFmtId="0" fontId="54" fillId="0" borderId="10" xfId="0" applyFont="1" applyBorder="1" applyAlignment="1">
      <alignment horizontal="center" vertical="center" wrapText="1"/>
    </xf>
    <xf numFmtId="0" fontId="55" fillId="0" borderId="16" xfId="0" applyFont="1" applyBorder="1" applyAlignment="1">
      <alignment horizontal="left" vertical="center" wrapText="1"/>
    </xf>
    <xf numFmtId="0" fontId="55" fillId="0" borderId="12" xfId="0" applyFont="1" applyBorder="1" applyAlignment="1">
      <alignment horizontal="left" vertical="center" wrapText="1"/>
    </xf>
    <xf numFmtId="0" fontId="55" fillId="0" borderId="0" xfId="0" applyFont="1" applyAlignment="1">
      <alignment horizontal="left" vertical="center" wrapText="1"/>
    </xf>
    <xf numFmtId="0" fontId="55" fillId="0" borderId="13" xfId="0" applyFont="1" applyBorder="1" applyAlignment="1">
      <alignment horizontal="center" vertical="center" wrapText="1"/>
    </xf>
    <xf numFmtId="0" fontId="55" fillId="0" borderId="14" xfId="0" applyFont="1" applyBorder="1" applyAlignment="1">
      <alignment horizontal="center" vertical="center" wrapText="1"/>
    </xf>
    <xf numFmtId="0" fontId="55" fillId="0" borderId="15" xfId="0" applyFont="1" applyBorder="1" applyAlignment="1">
      <alignment horizontal="center" vertical="center" wrapText="1"/>
    </xf>
    <xf numFmtId="0" fontId="58" fillId="0" borderId="11" xfId="0" applyFont="1" applyBorder="1" applyAlignment="1">
      <alignment horizontal="center"/>
    </xf>
    <xf numFmtId="0" fontId="55" fillId="0" borderId="13" xfId="0" applyFont="1" applyBorder="1" applyAlignment="1">
      <alignment horizontal="left" vertical="center" wrapText="1"/>
    </xf>
    <xf numFmtId="0" fontId="55" fillId="0" borderId="14" xfId="0" applyFont="1" applyBorder="1" applyAlignment="1">
      <alignment horizontal="left" vertical="center" wrapText="1"/>
    </xf>
    <xf numFmtId="0" fontId="55" fillId="0" borderId="15" xfId="0" applyFont="1" applyBorder="1" applyAlignment="1">
      <alignment horizontal="left" vertical="center" wrapText="1"/>
    </xf>
    <xf numFmtId="0" fontId="55" fillId="0" borderId="13" xfId="0" applyFont="1" applyBorder="1" applyAlignment="1">
      <alignment horizontal="justify" vertical="center" wrapText="1"/>
    </xf>
    <xf numFmtId="0" fontId="55" fillId="0" borderId="14" xfId="0" applyFont="1" applyBorder="1" applyAlignment="1">
      <alignment horizontal="justify" vertical="center" wrapText="1"/>
    </xf>
    <xf numFmtId="0" fontId="55" fillId="0" borderId="15" xfId="0" applyFont="1" applyBorder="1" applyAlignment="1">
      <alignment horizontal="justify" vertical="center" wrapText="1"/>
    </xf>
    <xf numFmtId="0" fontId="53" fillId="0" borderId="11" xfId="0" applyFont="1" applyBorder="1" applyAlignment="1">
      <alignment horizontal="center"/>
    </xf>
    <xf numFmtId="0" fontId="60" fillId="0" borderId="0" xfId="0" applyFont="1" applyAlignment="1">
      <alignment horizontal="left" vertical="center" wrapText="1"/>
    </xf>
    <xf numFmtId="0" fontId="46" fillId="0" borderId="10" xfId="0" applyFont="1" applyBorder="1" applyAlignment="1">
      <alignment vertical="center" wrapText="1"/>
    </xf>
    <xf numFmtId="0" fontId="55" fillId="0" borderId="0" xfId="0" applyFont="1" applyBorder="1" applyAlignment="1">
      <alignment vertical="top" wrapText="1"/>
    </xf>
    <xf numFmtId="1" fontId="61" fillId="0" borderId="10" xfId="0" applyNumberFormat="1" applyFont="1" applyBorder="1" applyAlignment="1">
      <alignment horizontal="center" vertical="center" wrapText="1"/>
    </xf>
    <xf numFmtId="0" fontId="62" fillId="0" borderId="13" xfId="0" applyFont="1" applyBorder="1" applyAlignment="1">
      <alignment horizontal="left" vertical="center" wrapText="1"/>
    </xf>
    <xf numFmtId="0" fontId="62" fillId="0" borderId="14" xfId="0" applyFont="1" applyBorder="1" applyAlignment="1">
      <alignment horizontal="left" vertical="center" wrapText="1"/>
    </xf>
    <xf numFmtId="0" fontId="62" fillId="0" borderId="15" xfId="0" applyFont="1" applyBorder="1" applyAlignment="1">
      <alignment horizontal="left" vertical="center" wrapText="1"/>
    </xf>
    <xf numFmtId="0" fontId="62" fillId="33" borderId="13" xfId="0" applyFont="1" applyFill="1" applyBorder="1" applyAlignment="1">
      <alignment horizontal="left" vertical="center" wrapText="1"/>
    </xf>
    <xf numFmtId="0" fontId="62" fillId="33" borderId="14" xfId="0" applyFont="1" applyFill="1" applyBorder="1" applyAlignment="1">
      <alignment horizontal="left" vertical="center" wrapText="1"/>
    </xf>
    <xf numFmtId="0" fontId="62" fillId="33" borderId="15" xfId="0" applyFont="1" applyFill="1" applyBorder="1" applyAlignment="1">
      <alignment horizontal="left" vertical="center" wrapText="1"/>
    </xf>
    <xf numFmtId="0" fontId="61" fillId="0" borderId="13" xfId="0" applyFont="1" applyBorder="1" applyAlignment="1">
      <alignment horizontal="left" vertical="center" wrapText="1"/>
    </xf>
    <xf numFmtId="0" fontId="61" fillId="0" borderId="14" xfId="0" applyFont="1" applyBorder="1" applyAlignment="1">
      <alignment horizontal="left" vertical="center" wrapText="1"/>
    </xf>
    <xf numFmtId="0" fontId="61" fillId="0" borderId="15" xfId="0" applyFont="1" applyBorder="1" applyAlignment="1">
      <alignment horizontal="left" vertical="center" wrapText="1"/>
    </xf>
    <xf numFmtId="49" fontId="3" fillId="33" borderId="10" xfId="0" applyNumberFormat="1" applyFont="1" applyFill="1" applyBorder="1" applyAlignment="1">
      <alignment vertical="center" wrapText="1"/>
    </xf>
    <xf numFmtId="0" fontId="63" fillId="0" borderId="10" xfId="0" applyFont="1" applyBorder="1" applyAlignment="1">
      <alignment vertical="center" wrapText="1"/>
    </xf>
    <xf numFmtId="0" fontId="49" fillId="0" borderId="0" xfId="0" applyFont="1" applyAlignment="1">
      <alignment horizontal="left" vertical="center" wrapText="1"/>
    </xf>
    <xf numFmtId="0" fontId="46" fillId="33" borderId="10" xfId="0" applyFont="1" applyFill="1" applyBorder="1" applyAlignment="1">
      <alignment horizontal="center" vertical="center" wrapText="1"/>
    </xf>
    <xf numFmtId="0" fontId="52" fillId="0" borderId="11" xfId="0" applyFont="1" applyBorder="1" applyAlignment="1" quotePrefix="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Z78"/>
  <sheetViews>
    <sheetView view="pageBreakPreview" zoomScale="60" zoomScaleNormal="78" zoomScalePageLayoutView="0" workbookViewId="0" topLeftCell="A67">
      <selection activeCell="D12" sqref="D12"/>
    </sheetView>
  </sheetViews>
  <sheetFormatPr defaultColWidth="9.140625" defaultRowHeight="15"/>
  <cols>
    <col min="1" max="1" width="9.28125" style="13" customWidth="1"/>
    <col min="2" max="2" width="26.00390625" style="13" customWidth="1"/>
    <col min="3" max="3" width="14.7109375" style="13" customWidth="1"/>
    <col min="4" max="4" width="11.8515625" style="13" customWidth="1"/>
    <col min="5" max="5" width="10.7109375" style="13" customWidth="1"/>
    <col min="6" max="6" width="11.28125" style="13" customWidth="1"/>
    <col min="7" max="8" width="10.7109375" style="13" customWidth="1"/>
    <col min="9" max="9" width="11.7109375" style="13" customWidth="1"/>
    <col min="10" max="10" width="11.57421875" style="13" customWidth="1"/>
    <col min="11" max="11" width="10.8515625" style="13" customWidth="1"/>
    <col min="12" max="12" width="9.140625" style="13" customWidth="1"/>
    <col min="13" max="13" width="10.7109375" style="13" customWidth="1"/>
    <col min="14" max="16384" width="9.140625" style="13" customWidth="1"/>
  </cols>
  <sheetData>
    <row r="1" spans="10:13" ht="21" customHeight="1">
      <c r="J1" s="94" t="s">
        <v>34</v>
      </c>
      <c r="K1" s="94"/>
      <c r="L1" s="94"/>
      <c r="M1" s="94"/>
    </row>
    <row r="2" spans="10:13" ht="24" customHeight="1">
      <c r="J2" s="94"/>
      <c r="K2" s="94"/>
      <c r="L2" s="94"/>
      <c r="M2" s="94"/>
    </row>
    <row r="3" spans="10:13" ht="12.75" customHeight="1">
      <c r="J3" s="12"/>
      <c r="K3" s="12"/>
      <c r="L3" s="12"/>
      <c r="M3" s="12"/>
    </row>
    <row r="4" spans="1:13" ht="15">
      <c r="A4" s="96" t="s">
        <v>13</v>
      </c>
      <c r="B4" s="96"/>
      <c r="C4" s="96"/>
      <c r="D4" s="96"/>
      <c r="E4" s="96"/>
      <c r="F4" s="96"/>
      <c r="G4" s="96"/>
      <c r="H4" s="96"/>
      <c r="I4" s="96"/>
      <c r="J4" s="96"/>
      <c r="K4" s="96"/>
      <c r="L4" s="96"/>
      <c r="M4" s="96"/>
    </row>
    <row r="5" spans="1:13" ht="22.5" customHeight="1">
      <c r="A5" s="96" t="s">
        <v>100</v>
      </c>
      <c r="B5" s="96"/>
      <c r="C5" s="96"/>
      <c r="D5" s="96"/>
      <c r="E5" s="96"/>
      <c r="F5" s="96"/>
      <c r="G5" s="96"/>
      <c r="H5" s="96"/>
      <c r="I5" s="96"/>
      <c r="J5" s="96"/>
      <c r="K5" s="96"/>
      <c r="L5" s="96"/>
      <c r="M5" s="96"/>
    </row>
    <row r="6" spans="1:13" ht="17.25" customHeight="1">
      <c r="A6" s="26"/>
      <c r="B6" s="26"/>
      <c r="C6" s="26"/>
      <c r="D6" s="26"/>
      <c r="E6" s="26"/>
      <c r="F6" s="26"/>
      <c r="G6" s="26"/>
      <c r="H6" s="26"/>
      <c r="I6" s="26"/>
      <c r="J6" s="26"/>
      <c r="K6" s="26"/>
      <c r="L6" s="26"/>
      <c r="M6" s="26"/>
    </row>
    <row r="7" spans="1:13" s="72" customFormat="1" ht="34.5" customHeight="1">
      <c r="A7" s="74" t="s">
        <v>0</v>
      </c>
      <c r="B7" s="19">
        <v>1500000</v>
      </c>
      <c r="C7" s="59"/>
      <c r="E7" s="81" t="s">
        <v>101</v>
      </c>
      <c r="F7" s="81"/>
      <c r="G7" s="81"/>
      <c r="H7" s="81"/>
      <c r="I7" s="81"/>
      <c r="J7" s="81"/>
      <c r="K7" s="71"/>
      <c r="L7" s="78" t="s">
        <v>90</v>
      </c>
      <c r="M7" s="78"/>
    </row>
    <row r="8" spans="1:13" s="72" customFormat="1" ht="24" customHeight="1">
      <c r="A8" s="74"/>
      <c r="B8" s="68" t="s">
        <v>91</v>
      </c>
      <c r="C8" s="59"/>
      <c r="E8" s="80" t="s">
        <v>92</v>
      </c>
      <c r="F8" s="80"/>
      <c r="G8" s="80"/>
      <c r="H8" s="80"/>
      <c r="I8" s="80"/>
      <c r="J8" s="80"/>
      <c r="K8" s="73"/>
      <c r="L8" s="79" t="s">
        <v>93</v>
      </c>
      <c r="M8" s="79"/>
    </row>
    <row r="9" spans="1:13" s="72" customFormat="1" ht="38.25" customHeight="1">
      <c r="A9" s="74" t="s">
        <v>1</v>
      </c>
      <c r="B9" s="19">
        <v>1510000</v>
      </c>
      <c r="C9" s="59"/>
      <c r="E9" s="81" t="s">
        <v>101</v>
      </c>
      <c r="F9" s="81"/>
      <c r="G9" s="81"/>
      <c r="H9" s="81"/>
      <c r="I9" s="81"/>
      <c r="J9" s="81"/>
      <c r="K9" s="71"/>
      <c r="L9" s="78" t="s">
        <v>90</v>
      </c>
      <c r="M9" s="78"/>
    </row>
    <row r="10" spans="1:13" s="72" customFormat="1" ht="24" customHeight="1">
      <c r="A10" s="74"/>
      <c r="B10" s="68" t="s">
        <v>91</v>
      </c>
      <c r="C10" s="59"/>
      <c r="E10" s="80" t="s">
        <v>12</v>
      </c>
      <c r="F10" s="80"/>
      <c r="G10" s="80"/>
      <c r="H10" s="80"/>
      <c r="I10" s="80"/>
      <c r="J10" s="80"/>
      <c r="K10" s="73"/>
      <c r="L10" s="79" t="s">
        <v>93</v>
      </c>
      <c r="M10" s="79"/>
    </row>
    <row r="11" spans="1:13" s="72" customFormat="1" ht="36.75" customHeight="1">
      <c r="A11" s="74" t="s">
        <v>2</v>
      </c>
      <c r="B11" s="19">
        <v>1510160</v>
      </c>
      <c r="C11" s="67" t="s">
        <v>94</v>
      </c>
      <c r="D11" s="67" t="s">
        <v>35</v>
      </c>
      <c r="E11" s="81" t="s">
        <v>36</v>
      </c>
      <c r="F11" s="81"/>
      <c r="G11" s="81"/>
      <c r="H11" s="81"/>
      <c r="I11" s="81"/>
      <c r="J11" s="81"/>
      <c r="K11" s="60"/>
      <c r="L11" s="78" t="s">
        <v>98</v>
      </c>
      <c r="M11" s="78"/>
    </row>
    <row r="12" spans="1:13" s="72" customFormat="1" ht="76.5" customHeight="1">
      <c r="A12" s="74"/>
      <c r="B12" s="68" t="s">
        <v>91</v>
      </c>
      <c r="C12" s="69" t="s">
        <v>95</v>
      </c>
      <c r="D12" s="69" t="s">
        <v>96</v>
      </c>
      <c r="E12" s="80" t="s">
        <v>97</v>
      </c>
      <c r="F12" s="80"/>
      <c r="G12" s="80"/>
      <c r="H12" s="80"/>
      <c r="I12" s="80"/>
      <c r="J12" s="80"/>
      <c r="K12" s="73"/>
      <c r="L12" s="80" t="s">
        <v>99</v>
      </c>
      <c r="M12" s="80"/>
    </row>
    <row r="13" spans="1:13" ht="19.5" customHeight="1">
      <c r="A13" s="97" t="s">
        <v>23</v>
      </c>
      <c r="B13" s="97"/>
      <c r="C13" s="97"/>
      <c r="D13" s="97"/>
      <c r="E13" s="97"/>
      <c r="F13" s="97"/>
      <c r="G13" s="97"/>
      <c r="H13" s="97"/>
      <c r="I13" s="97"/>
      <c r="J13" s="97"/>
      <c r="K13" s="97"/>
      <c r="L13" s="97"/>
      <c r="M13" s="97"/>
    </row>
    <row r="14" ht="15">
      <c r="A14" s="1"/>
    </row>
    <row r="15" spans="1:13" ht="15">
      <c r="A15" s="4" t="s">
        <v>3</v>
      </c>
      <c r="B15" s="86" t="s">
        <v>20</v>
      </c>
      <c r="C15" s="86"/>
      <c r="D15" s="86"/>
      <c r="E15" s="86"/>
      <c r="F15" s="86"/>
      <c r="G15" s="86"/>
      <c r="H15" s="86"/>
      <c r="I15" s="86"/>
      <c r="J15" s="86"/>
      <c r="K15" s="86"/>
      <c r="L15" s="86"/>
      <c r="M15" s="86"/>
    </row>
    <row r="16" spans="1:13" ht="45" customHeight="1">
      <c r="A16" s="4">
        <v>1</v>
      </c>
      <c r="B16" s="88" t="s">
        <v>37</v>
      </c>
      <c r="C16" s="89"/>
      <c r="D16" s="89"/>
      <c r="E16" s="89"/>
      <c r="F16" s="89"/>
      <c r="G16" s="89"/>
      <c r="H16" s="89"/>
      <c r="I16" s="89"/>
      <c r="J16" s="89"/>
      <c r="K16" s="89"/>
      <c r="L16" s="89"/>
      <c r="M16" s="90"/>
    </row>
    <row r="17" ht="12.75" customHeight="1">
      <c r="A17" s="1"/>
    </row>
    <row r="18" spans="1:13" ht="54.75" customHeight="1">
      <c r="A18" s="2" t="s">
        <v>24</v>
      </c>
      <c r="D18" s="95" t="s">
        <v>38</v>
      </c>
      <c r="E18" s="95"/>
      <c r="F18" s="95"/>
      <c r="G18" s="95"/>
      <c r="H18" s="95"/>
      <c r="I18" s="95"/>
      <c r="J18" s="95"/>
      <c r="K18" s="95"/>
      <c r="L18" s="95"/>
      <c r="M18" s="95"/>
    </row>
    <row r="19" ht="15">
      <c r="A19" s="2" t="s">
        <v>25</v>
      </c>
    </row>
    <row r="20" ht="27.75" customHeight="1">
      <c r="A20" s="1"/>
    </row>
    <row r="21" spans="1:13" ht="29.25" customHeight="1">
      <c r="A21" s="4" t="s">
        <v>3</v>
      </c>
      <c r="B21" s="86" t="s">
        <v>4</v>
      </c>
      <c r="C21" s="86"/>
      <c r="D21" s="86"/>
      <c r="E21" s="86"/>
      <c r="F21" s="86"/>
      <c r="G21" s="86"/>
      <c r="H21" s="86"/>
      <c r="I21" s="86"/>
      <c r="J21" s="86"/>
      <c r="K21" s="86"/>
      <c r="L21" s="86"/>
      <c r="M21" s="86"/>
    </row>
    <row r="22" spans="1:13" ht="48" customHeight="1">
      <c r="A22" s="4">
        <v>1</v>
      </c>
      <c r="B22" s="88" t="s">
        <v>39</v>
      </c>
      <c r="C22" s="89"/>
      <c r="D22" s="89"/>
      <c r="E22" s="89"/>
      <c r="F22" s="89"/>
      <c r="G22" s="89"/>
      <c r="H22" s="89"/>
      <c r="I22" s="89"/>
      <c r="J22" s="89"/>
      <c r="K22" s="89"/>
      <c r="L22" s="89"/>
      <c r="M22" s="90"/>
    </row>
    <row r="23" ht="12.75" customHeight="1">
      <c r="A23" s="1"/>
    </row>
    <row r="24" ht="15">
      <c r="A24" s="2" t="s">
        <v>26</v>
      </c>
    </row>
    <row r="25" spans="1:13" ht="17.25" customHeight="1">
      <c r="A25" s="6"/>
      <c r="B25" s="6" t="s">
        <v>21</v>
      </c>
      <c r="M25" s="6"/>
    </row>
    <row r="26" ht="12" customHeight="1">
      <c r="A26" s="1"/>
    </row>
    <row r="27" spans="1:26" ht="39" customHeight="1">
      <c r="A27" s="86" t="s">
        <v>3</v>
      </c>
      <c r="B27" s="86" t="s">
        <v>27</v>
      </c>
      <c r="C27" s="86"/>
      <c r="D27" s="86"/>
      <c r="E27" s="86" t="s">
        <v>14</v>
      </c>
      <c r="F27" s="86"/>
      <c r="G27" s="86"/>
      <c r="H27" s="86" t="s">
        <v>28</v>
      </c>
      <c r="I27" s="86"/>
      <c r="J27" s="86"/>
      <c r="K27" s="86" t="s">
        <v>15</v>
      </c>
      <c r="L27" s="86"/>
      <c r="M27" s="86"/>
      <c r="R27" s="93"/>
      <c r="S27" s="93"/>
      <c r="T27" s="93"/>
      <c r="U27" s="93"/>
      <c r="V27" s="93"/>
      <c r="W27" s="93"/>
      <c r="X27" s="93"/>
      <c r="Y27" s="93"/>
      <c r="Z27" s="93"/>
    </row>
    <row r="28" spans="1:26" ht="33" customHeight="1">
      <c r="A28" s="86"/>
      <c r="B28" s="86"/>
      <c r="C28" s="86"/>
      <c r="D28" s="86"/>
      <c r="E28" s="4" t="s">
        <v>16</v>
      </c>
      <c r="F28" s="4" t="s">
        <v>17</v>
      </c>
      <c r="G28" s="4" t="s">
        <v>18</v>
      </c>
      <c r="H28" s="20" t="s">
        <v>16</v>
      </c>
      <c r="I28" s="4" t="s">
        <v>17</v>
      </c>
      <c r="J28" s="4" t="s">
        <v>18</v>
      </c>
      <c r="K28" s="4" t="s">
        <v>16</v>
      </c>
      <c r="L28" s="4" t="s">
        <v>17</v>
      </c>
      <c r="M28" s="4" t="s">
        <v>18</v>
      </c>
      <c r="R28" s="7"/>
      <c r="S28" s="7"/>
      <c r="T28" s="7"/>
      <c r="U28" s="7"/>
      <c r="V28" s="7"/>
      <c r="W28" s="7"/>
      <c r="X28" s="7"/>
      <c r="Y28" s="7"/>
      <c r="Z28" s="7"/>
    </row>
    <row r="29" spans="1:26" ht="15">
      <c r="A29" s="4">
        <v>1</v>
      </c>
      <c r="B29" s="86">
        <v>2</v>
      </c>
      <c r="C29" s="86"/>
      <c r="D29" s="86"/>
      <c r="E29" s="4">
        <v>3</v>
      </c>
      <c r="F29" s="4">
        <v>4</v>
      </c>
      <c r="G29" s="4">
        <v>5</v>
      </c>
      <c r="H29" s="4">
        <v>6</v>
      </c>
      <c r="I29" s="4">
        <v>7</v>
      </c>
      <c r="J29" s="4">
        <v>8</v>
      </c>
      <c r="K29" s="4">
        <v>9</v>
      </c>
      <c r="L29" s="4">
        <v>10</v>
      </c>
      <c r="M29" s="4">
        <v>11</v>
      </c>
      <c r="R29" s="7"/>
      <c r="S29" s="7"/>
      <c r="T29" s="7"/>
      <c r="U29" s="7"/>
      <c r="V29" s="7"/>
      <c r="W29" s="7"/>
      <c r="X29" s="7"/>
      <c r="Y29" s="7"/>
      <c r="Z29" s="7"/>
    </row>
    <row r="30" spans="1:26" s="29" customFormat="1" ht="15">
      <c r="A30" s="21"/>
      <c r="B30" s="87" t="s">
        <v>5</v>
      </c>
      <c r="C30" s="87"/>
      <c r="D30" s="87"/>
      <c r="E30" s="21">
        <f>E31</f>
        <v>3181039</v>
      </c>
      <c r="F30" s="21">
        <f aca="true" t="shared" si="0" ref="F30:M30">F31</f>
        <v>0</v>
      </c>
      <c r="G30" s="21">
        <f t="shared" si="0"/>
        <v>3181039</v>
      </c>
      <c r="H30" s="56">
        <f t="shared" si="0"/>
        <v>3181009.39</v>
      </c>
      <c r="I30" s="56">
        <f t="shared" si="0"/>
        <v>0</v>
      </c>
      <c r="J30" s="56">
        <f t="shared" si="0"/>
        <v>3181009.39</v>
      </c>
      <c r="K30" s="56">
        <f t="shared" si="0"/>
        <v>29.609999999869615</v>
      </c>
      <c r="L30" s="56">
        <f t="shared" si="0"/>
        <v>0</v>
      </c>
      <c r="M30" s="56">
        <f t="shared" si="0"/>
        <v>29.609999999869615</v>
      </c>
      <c r="R30" s="30"/>
      <c r="S30" s="30"/>
      <c r="T30" s="30"/>
      <c r="U30" s="30"/>
      <c r="V30" s="30"/>
      <c r="W30" s="30"/>
      <c r="X30" s="30"/>
      <c r="Y30" s="30"/>
      <c r="Z30" s="30"/>
    </row>
    <row r="31" spans="1:26" ht="99" customHeight="1">
      <c r="A31" s="4">
        <v>1</v>
      </c>
      <c r="B31" s="88" t="s">
        <v>39</v>
      </c>
      <c r="C31" s="89"/>
      <c r="D31" s="90"/>
      <c r="E31" s="4">
        <v>3181039</v>
      </c>
      <c r="F31" s="4">
        <v>0</v>
      </c>
      <c r="G31" s="4">
        <f>SUM(E31:F31)</f>
        <v>3181039</v>
      </c>
      <c r="H31" s="18">
        <v>3181009.39</v>
      </c>
      <c r="I31" s="18">
        <v>0</v>
      </c>
      <c r="J31" s="18">
        <f>SUM(H31:I31)</f>
        <v>3181009.39</v>
      </c>
      <c r="K31" s="18">
        <f>E31-H31</f>
        <v>29.609999999869615</v>
      </c>
      <c r="L31" s="18">
        <f>F31-I31</f>
        <v>0</v>
      </c>
      <c r="M31" s="18">
        <f>SUM(K31:L31)</f>
        <v>29.609999999869615</v>
      </c>
      <c r="R31" s="7"/>
      <c r="S31" s="7"/>
      <c r="T31" s="7"/>
      <c r="U31" s="7"/>
      <c r="V31" s="7"/>
      <c r="W31" s="7"/>
      <c r="X31" s="7"/>
      <c r="Y31" s="7"/>
      <c r="Z31" s="7"/>
    </row>
    <row r="32" spans="1:13" ht="42" customHeight="1">
      <c r="A32" s="91" t="s">
        <v>84</v>
      </c>
      <c r="B32" s="92"/>
      <c r="C32" s="92"/>
      <c r="D32" s="92"/>
      <c r="E32" s="92"/>
      <c r="F32" s="92"/>
      <c r="G32" s="92"/>
      <c r="H32" s="92"/>
      <c r="I32" s="92"/>
      <c r="J32" s="92"/>
      <c r="K32" s="92"/>
      <c r="L32" s="92"/>
      <c r="M32" s="92"/>
    </row>
    <row r="33" spans="1:13" ht="33" customHeight="1">
      <c r="A33" s="85" t="s">
        <v>29</v>
      </c>
      <c r="B33" s="85"/>
      <c r="C33" s="85"/>
      <c r="D33" s="85"/>
      <c r="E33" s="85"/>
      <c r="F33" s="85"/>
      <c r="G33" s="85"/>
      <c r="H33" s="85"/>
      <c r="I33" s="85"/>
      <c r="J33" s="85"/>
      <c r="K33" s="85"/>
      <c r="L33" s="85"/>
      <c r="M33" s="85"/>
    </row>
    <row r="34" spans="1:2" ht="15">
      <c r="A34" s="6"/>
      <c r="B34" s="6" t="s">
        <v>21</v>
      </c>
    </row>
    <row r="35" ht="15">
      <c r="A35" s="1"/>
    </row>
    <row r="36" spans="1:13" ht="31.5" customHeight="1">
      <c r="A36" s="86" t="s">
        <v>3</v>
      </c>
      <c r="B36" s="86" t="s">
        <v>30</v>
      </c>
      <c r="C36" s="86"/>
      <c r="D36" s="86"/>
      <c r="E36" s="86" t="s">
        <v>14</v>
      </c>
      <c r="F36" s="86"/>
      <c r="G36" s="86"/>
      <c r="H36" s="86" t="s">
        <v>28</v>
      </c>
      <c r="I36" s="86"/>
      <c r="J36" s="86"/>
      <c r="K36" s="86" t="s">
        <v>15</v>
      </c>
      <c r="L36" s="86"/>
      <c r="M36" s="86"/>
    </row>
    <row r="37" spans="1:13" ht="33.75" customHeight="1">
      <c r="A37" s="86"/>
      <c r="B37" s="86"/>
      <c r="C37" s="86"/>
      <c r="D37" s="86"/>
      <c r="E37" s="4" t="s">
        <v>16</v>
      </c>
      <c r="F37" s="4" t="s">
        <v>17</v>
      </c>
      <c r="G37" s="4" t="s">
        <v>18</v>
      </c>
      <c r="H37" s="4" t="s">
        <v>16</v>
      </c>
      <c r="I37" s="4" t="s">
        <v>17</v>
      </c>
      <c r="J37" s="4" t="s">
        <v>18</v>
      </c>
      <c r="K37" s="4" t="s">
        <v>16</v>
      </c>
      <c r="L37" s="4" t="s">
        <v>17</v>
      </c>
      <c r="M37" s="4" t="s">
        <v>18</v>
      </c>
    </row>
    <row r="38" spans="1:13" ht="15">
      <c r="A38" s="4">
        <v>1</v>
      </c>
      <c r="B38" s="86">
        <v>2</v>
      </c>
      <c r="C38" s="86"/>
      <c r="D38" s="86"/>
      <c r="E38" s="4">
        <v>3</v>
      </c>
      <c r="F38" s="4">
        <v>4</v>
      </c>
      <c r="G38" s="4">
        <v>5</v>
      </c>
      <c r="H38" s="4">
        <v>6</v>
      </c>
      <c r="I38" s="4">
        <v>7</v>
      </c>
      <c r="J38" s="4">
        <v>8</v>
      </c>
      <c r="K38" s="4">
        <v>9</v>
      </c>
      <c r="L38" s="4">
        <v>10</v>
      </c>
      <c r="M38" s="4">
        <v>11</v>
      </c>
    </row>
    <row r="39" spans="1:13" ht="15">
      <c r="A39" s="4" t="s">
        <v>40</v>
      </c>
      <c r="B39" s="106" t="s">
        <v>40</v>
      </c>
      <c r="C39" s="107"/>
      <c r="D39" s="108"/>
      <c r="E39" s="4" t="s">
        <v>40</v>
      </c>
      <c r="F39" s="4" t="s">
        <v>40</v>
      </c>
      <c r="G39" s="4" t="s">
        <v>40</v>
      </c>
      <c r="H39" s="4" t="s">
        <v>40</v>
      </c>
      <c r="I39" s="4" t="s">
        <v>40</v>
      </c>
      <c r="J39" s="4" t="s">
        <v>40</v>
      </c>
      <c r="K39" s="4" t="s">
        <v>40</v>
      </c>
      <c r="L39" s="4" t="s">
        <v>40</v>
      </c>
      <c r="M39" s="4" t="s">
        <v>40</v>
      </c>
    </row>
    <row r="40" ht="15">
      <c r="A40" s="1"/>
    </row>
    <row r="41" ht="15">
      <c r="A41" s="2" t="s">
        <v>31</v>
      </c>
    </row>
    <row r="42" ht="15">
      <c r="A42" s="1"/>
    </row>
    <row r="43" spans="1:13" ht="75" customHeight="1">
      <c r="A43" s="86" t="s">
        <v>3</v>
      </c>
      <c r="B43" s="86" t="s">
        <v>19</v>
      </c>
      <c r="C43" s="86" t="s">
        <v>6</v>
      </c>
      <c r="D43" s="86" t="s">
        <v>7</v>
      </c>
      <c r="E43" s="86" t="s">
        <v>14</v>
      </c>
      <c r="F43" s="86"/>
      <c r="G43" s="86"/>
      <c r="H43" s="152" t="s">
        <v>32</v>
      </c>
      <c r="I43" s="152"/>
      <c r="J43" s="152"/>
      <c r="K43" s="86" t="s">
        <v>15</v>
      </c>
      <c r="L43" s="86"/>
      <c r="M43" s="86"/>
    </row>
    <row r="44" spans="1:13" ht="34.5" customHeight="1">
      <c r="A44" s="86"/>
      <c r="B44" s="86"/>
      <c r="C44" s="86"/>
      <c r="D44" s="86"/>
      <c r="E44" s="4" t="s">
        <v>16</v>
      </c>
      <c r="F44" s="4" t="s">
        <v>17</v>
      </c>
      <c r="G44" s="4" t="s">
        <v>18</v>
      </c>
      <c r="H44" s="4" t="s">
        <v>16</v>
      </c>
      <c r="I44" s="4" t="s">
        <v>17</v>
      </c>
      <c r="J44" s="4" t="s">
        <v>18</v>
      </c>
      <c r="K44" s="4" t="s">
        <v>16</v>
      </c>
      <c r="L44" s="4" t="s">
        <v>17</v>
      </c>
      <c r="M44" s="4" t="s">
        <v>18</v>
      </c>
    </row>
    <row r="45" spans="1:13" ht="15">
      <c r="A45" s="4">
        <v>1</v>
      </c>
      <c r="B45" s="4">
        <v>2</v>
      </c>
      <c r="C45" s="4">
        <v>3</v>
      </c>
      <c r="D45" s="4">
        <v>4</v>
      </c>
      <c r="E45" s="4">
        <v>5</v>
      </c>
      <c r="F45" s="4">
        <v>6</v>
      </c>
      <c r="G45" s="4">
        <v>7</v>
      </c>
      <c r="H45" s="4">
        <v>8</v>
      </c>
      <c r="I45" s="4">
        <v>9</v>
      </c>
      <c r="J45" s="4">
        <v>10</v>
      </c>
      <c r="K45" s="4">
        <v>11</v>
      </c>
      <c r="L45" s="4">
        <v>12</v>
      </c>
      <c r="M45" s="4">
        <v>13</v>
      </c>
    </row>
    <row r="46" spans="1:13" ht="19.5" customHeight="1">
      <c r="A46" s="4">
        <v>1</v>
      </c>
      <c r="B46" s="21" t="s">
        <v>8</v>
      </c>
      <c r="C46" s="4"/>
      <c r="D46" s="4"/>
      <c r="E46" s="4"/>
      <c r="F46" s="4"/>
      <c r="G46" s="4"/>
      <c r="H46" s="4"/>
      <c r="I46" s="4"/>
      <c r="J46" s="4"/>
      <c r="K46" s="4"/>
      <c r="L46" s="4"/>
      <c r="M46" s="4"/>
    </row>
    <row r="47" spans="1:13" ht="31.5" customHeight="1">
      <c r="A47" s="4"/>
      <c r="B47" s="15" t="s">
        <v>41</v>
      </c>
      <c r="C47" s="14" t="s">
        <v>45</v>
      </c>
      <c r="D47" s="14" t="s">
        <v>46</v>
      </c>
      <c r="E47" s="4">
        <v>14</v>
      </c>
      <c r="F47" s="4">
        <v>0</v>
      </c>
      <c r="G47" s="4">
        <f>SUM(E47:F47)</f>
        <v>14</v>
      </c>
      <c r="H47" s="4">
        <v>14</v>
      </c>
      <c r="I47" s="4">
        <v>0</v>
      </c>
      <c r="J47" s="4">
        <f>SUM(H47:I47)</f>
        <v>14</v>
      </c>
      <c r="K47" s="4">
        <f>H47-E47</f>
        <v>0</v>
      </c>
      <c r="L47" s="4">
        <v>0</v>
      </c>
      <c r="M47" s="4">
        <f>SUM(K47:L47)</f>
        <v>0</v>
      </c>
    </row>
    <row r="48" spans="1:13" ht="21.75" customHeight="1">
      <c r="A48" s="4"/>
      <c r="B48" s="15" t="s">
        <v>42</v>
      </c>
      <c r="C48" s="14" t="s">
        <v>45</v>
      </c>
      <c r="D48" s="14" t="s">
        <v>47</v>
      </c>
      <c r="E48" s="4">
        <f>E49+E50</f>
        <v>14</v>
      </c>
      <c r="F48" s="4">
        <f aca="true" t="shared" si="1" ref="F48:M48">F49+F50</f>
        <v>0</v>
      </c>
      <c r="G48" s="4">
        <f t="shared" si="1"/>
        <v>14</v>
      </c>
      <c r="H48" s="4">
        <f t="shared" si="1"/>
        <v>14</v>
      </c>
      <c r="I48" s="4">
        <f t="shared" si="1"/>
        <v>0</v>
      </c>
      <c r="J48" s="4">
        <f t="shared" si="1"/>
        <v>14</v>
      </c>
      <c r="K48" s="4">
        <f t="shared" si="1"/>
        <v>0</v>
      </c>
      <c r="L48" s="4">
        <f t="shared" si="1"/>
        <v>0</v>
      </c>
      <c r="M48" s="4">
        <f t="shared" si="1"/>
        <v>0</v>
      </c>
    </row>
    <row r="49" spans="1:13" ht="33" customHeight="1">
      <c r="A49" s="4"/>
      <c r="B49" s="15" t="s">
        <v>43</v>
      </c>
      <c r="C49" s="14" t="s">
        <v>45</v>
      </c>
      <c r="D49" s="4"/>
      <c r="E49" s="4">
        <v>13</v>
      </c>
      <c r="F49" s="4"/>
      <c r="G49" s="4">
        <f>SUM(E49:F49)</f>
        <v>13</v>
      </c>
      <c r="H49" s="4">
        <v>13</v>
      </c>
      <c r="I49" s="4"/>
      <c r="J49" s="4">
        <f>SUM(H49:I49)</f>
        <v>13</v>
      </c>
      <c r="K49" s="23">
        <f>E49-H49</f>
        <v>0</v>
      </c>
      <c r="L49" s="4"/>
      <c r="M49" s="4">
        <f>SUM(K49:L49)</f>
        <v>0</v>
      </c>
    </row>
    <row r="50" spans="1:13" ht="28.5" customHeight="1">
      <c r="A50" s="4"/>
      <c r="B50" s="15" t="s">
        <v>44</v>
      </c>
      <c r="C50" s="14" t="s">
        <v>45</v>
      </c>
      <c r="D50" s="4"/>
      <c r="E50" s="4">
        <v>1</v>
      </c>
      <c r="F50" s="4"/>
      <c r="G50" s="4">
        <f>SUM(E50:F50)</f>
        <v>1</v>
      </c>
      <c r="H50" s="4">
        <v>1</v>
      </c>
      <c r="I50" s="4"/>
      <c r="J50" s="4">
        <f>SUM(H50:I50)</f>
        <v>1</v>
      </c>
      <c r="K50" s="62">
        <f>E50-H50</f>
        <v>0</v>
      </c>
      <c r="L50" s="4"/>
      <c r="M50" s="4">
        <f>SUM(K50:L50)</f>
        <v>0</v>
      </c>
    </row>
    <row r="51" spans="1:13" ht="31.5" customHeight="1">
      <c r="A51" s="82" t="s">
        <v>89</v>
      </c>
      <c r="B51" s="83"/>
      <c r="C51" s="83"/>
      <c r="D51" s="83"/>
      <c r="E51" s="83"/>
      <c r="F51" s="83"/>
      <c r="G51" s="83"/>
      <c r="H51" s="83"/>
      <c r="I51" s="83"/>
      <c r="J51" s="83"/>
      <c r="K51" s="83"/>
      <c r="L51" s="83"/>
      <c r="M51" s="84"/>
    </row>
    <row r="52" spans="1:13" ht="21" customHeight="1">
      <c r="A52" s="18">
        <v>2</v>
      </c>
      <c r="B52" s="75" t="s">
        <v>9</v>
      </c>
      <c r="C52" s="4"/>
      <c r="D52" s="4"/>
      <c r="E52" s="4"/>
      <c r="F52" s="4"/>
      <c r="G52" s="4"/>
      <c r="H52" s="4"/>
      <c r="I52" s="4"/>
      <c r="J52" s="4"/>
      <c r="K52" s="4"/>
      <c r="L52" s="4"/>
      <c r="M52" s="4"/>
    </row>
    <row r="53" spans="1:13" ht="29.25" customHeight="1">
      <c r="A53" s="4"/>
      <c r="B53" s="15" t="s">
        <v>71</v>
      </c>
      <c r="C53" s="14" t="s">
        <v>48</v>
      </c>
      <c r="D53" s="15" t="s">
        <v>49</v>
      </c>
      <c r="E53" s="4">
        <v>1427</v>
      </c>
      <c r="F53" s="4">
        <v>0</v>
      </c>
      <c r="G53" s="4">
        <f>SUM(E53:F53)</f>
        <v>1427</v>
      </c>
      <c r="H53" s="4">
        <v>1681</v>
      </c>
      <c r="I53" s="4">
        <v>0</v>
      </c>
      <c r="J53" s="4">
        <f>SUM(H53:I53)</f>
        <v>1681</v>
      </c>
      <c r="K53" s="62">
        <f>E53-H53</f>
        <v>-254</v>
      </c>
      <c r="L53" s="4">
        <v>0</v>
      </c>
      <c r="M53" s="4">
        <f>SUM(K53:L53)</f>
        <v>-254</v>
      </c>
    </row>
    <row r="54" spans="1:13" ht="41.25" customHeight="1">
      <c r="A54" s="4"/>
      <c r="B54" s="15" t="s">
        <v>72</v>
      </c>
      <c r="C54" s="14" t="s">
        <v>48</v>
      </c>
      <c r="D54" s="15" t="s">
        <v>49</v>
      </c>
      <c r="E54" s="4">
        <v>242</v>
      </c>
      <c r="F54" s="4">
        <v>0</v>
      </c>
      <c r="G54" s="4">
        <f>SUM(E54:F54)</f>
        <v>242</v>
      </c>
      <c r="H54" s="4">
        <v>556</v>
      </c>
      <c r="I54" s="4">
        <v>0</v>
      </c>
      <c r="J54" s="4">
        <f>SUM(H54:I54)</f>
        <v>556</v>
      </c>
      <c r="K54" s="62">
        <f>E54-H54</f>
        <v>-314</v>
      </c>
      <c r="L54" s="4">
        <v>0</v>
      </c>
      <c r="M54" s="4">
        <f>SUM(K54:L54)</f>
        <v>-314</v>
      </c>
    </row>
    <row r="55" spans="1:13" ht="33" customHeight="1">
      <c r="A55" s="4"/>
      <c r="B55" s="15" t="s">
        <v>73</v>
      </c>
      <c r="C55" s="14" t="s">
        <v>48</v>
      </c>
      <c r="D55" s="15" t="s">
        <v>49</v>
      </c>
      <c r="E55" s="4">
        <v>1211</v>
      </c>
      <c r="F55" s="4">
        <v>0</v>
      </c>
      <c r="G55" s="4">
        <f>SUM(E55:F55)</f>
        <v>1211</v>
      </c>
      <c r="H55" s="4">
        <v>1371</v>
      </c>
      <c r="I55" s="4">
        <v>0</v>
      </c>
      <c r="J55" s="4">
        <f>SUM(H55:I55)</f>
        <v>1371</v>
      </c>
      <c r="K55" s="62">
        <f>E55-H55</f>
        <v>-160</v>
      </c>
      <c r="L55" s="4">
        <v>0</v>
      </c>
      <c r="M55" s="4">
        <f>SUM(K55:L55)</f>
        <v>-160</v>
      </c>
    </row>
    <row r="56" spans="1:13" ht="58.5" customHeight="1">
      <c r="A56" s="82" t="s">
        <v>132</v>
      </c>
      <c r="B56" s="83"/>
      <c r="C56" s="83"/>
      <c r="D56" s="83"/>
      <c r="E56" s="83"/>
      <c r="F56" s="83"/>
      <c r="G56" s="83"/>
      <c r="H56" s="83"/>
      <c r="I56" s="83"/>
      <c r="J56" s="83"/>
      <c r="K56" s="83"/>
      <c r="L56" s="83"/>
      <c r="M56" s="84"/>
    </row>
    <row r="57" spans="1:13" ht="24" customHeight="1">
      <c r="A57" s="4">
        <v>3</v>
      </c>
      <c r="B57" s="75" t="s">
        <v>10</v>
      </c>
      <c r="C57" s="4"/>
      <c r="D57" s="4"/>
      <c r="E57" s="4"/>
      <c r="F57" s="4"/>
      <c r="G57" s="4"/>
      <c r="H57" s="4"/>
      <c r="I57" s="4"/>
      <c r="J57" s="4"/>
      <c r="K57" s="4"/>
      <c r="L57" s="4"/>
      <c r="M57" s="4"/>
    </row>
    <row r="58" spans="1:13" ht="45.75" customHeight="1">
      <c r="A58" s="4"/>
      <c r="B58" s="15" t="s">
        <v>74</v>
      </c>
      <c r="C58" s="14" t="s">
        <v>48</v>
      </c>
      <c r="D58" s="14" t="s">
        <v>51</v>
      </c>
      <c r="E58" s="16">
        <f>E55/E49</f>
        <v>93.15384615384616</v>
      </c>
      <c r="F58" s="4">
        <v>0</v>
      </c>
      <c r="G58" s="18">
        <f>SUM(E58:F58)</f>
        <v>93.15384615384616</v>
      </c>
      <c r="H58" s="16">
        <f>H55/H49</f>
        <v>105.46153846153847</v>
      </c>
      <c r="I58" s="4">
        <v>0</v>
      </c>
      <c r="J58" s="18">
        <f>SUM(H58:I58)</f>
        <v>105.46153846153847</v>
      </c>
      <c r="K58" s="18">
        <f>E58-H58</f>
        <v>-12.307692307692307</v>
      </c>
      <c r="L58" s="18">
        <v>0</v>
      </c>
      <c r="M58" s="18">
        <f>SUM(K58:L58)</f>
        <v>-12.307692307692307</v>
      </c>
    </row>
    <row r="59" spans="1:13" ht="55.5" customHeight="1">
      <c r="A59" s="4"/>
      <c r="B59" s="15" t="s">
        <v>85</v>
      </c>
      <c r="C59" s="14" t="s">
        <v>48</v>
      </c>
      <c r="D59" s="14" t="s">
        <v>51</v>
      </c>
      <c r="E59" s="16">
        <f>E54/E49</f>
        <v>18.615384615384617</v>
      </c>
      <c r="F59" s="58">
        <v>0</v>
      </c>
      <c r="G59" s="58">
        <f>SUM(E59:F59)</f>
        <v>18.615384615384617</v>
      </c>
      <c r="H59" s="16">
        <f>H54/H49</f>
        <v>42.76923076923077</v>
      </c>
      <c r="I59" s="58">
        <v>0</v>
      </c>
      <c r="J59" s="58">
        <f>SUM(H59:I59)</f>
        <v>42.76923076923077</v>
      </c>
      <c r="K59" s="18">
        <f>E59-H59</f>
        <v>-24.15384615384615</v>
      </c>
      <c r="L59" s="58">
        <v>0</v>
      </c>
      <c r="M59" s="58">
        <f>SUM(K59:L59)</f>
        <v>-24.15384615384615</v>
      </c>
    </row>
    <row r="60" spans="1:13" ht="36.75" customHeight="1">
      <c r="A60" s="4"/>
      <c r="B60" s="15" t="s">
        <v>75</v>
      </c>
      <c r="C60" s="14" t="s">
        <v>50</v>
      </c>
      <c r="D60" s="14" t="s">
        <v>51</v>
      </c>
      <c r="E60" s="17">
        <f>2953.39/12/14</f>
        <v>17.57970238095238</v>
      </c>
      <c r="F60" s="4">
        <v>0</v>
      </c>
      <c r="G60" s="17">
        <f>SUM(E60:F60)</f>
        <v>17.57970238095238</v>
      </c>
      <c r="H60" s="17">
        <f>2953.39/12/14</f>
        <v>17.57970238095238</v>
      </c>
      <c r="I60" s="4">
        <v>0</v>
      </c>
      <c r="J60" s="17">
        <f>SUM(H60:I60)</f>
        <v>17.57970238095238</v>
      </c>
      <c r="K60" s="62">
        <f>E60-H60</f>
        <v>0</v>
      </c>
      <c r="L60" s="18">
        <v>0</v>
      </c>
      <c r="M60" s="18">
        <f>SUM(K60:L60)</f>
        <v>0</v>
      </c>
    </row>
    <row r="61" spans="1:13" ht="56.25" customHeight="1">
      <c r="A61" s="82" t="s">
        <v>133</v>
      </c>
      <c r="B61" s="83"/>
      <c r="C61" s="83"/>
      <c r="D61" s="83"/>
      <c r="E61" s="83"/>
      <c r="F61" s="83"/>
      <c r="G61" s="83"/>
      <c r="H61" s="83"/>
      <c r="I61" s="83"/>
      <c r="J61" s="83"/>
      <c r="K61" s="83"/>
      <c r="L61" s="83"/>
      <c r="M61" s="84"/>
    </row>
    <row r="62" spans="1:13" ht="15">
      <c r="A62" s="4">
        <v>4</v>
      </c>
      <c r="B62" s="21" t="s">
        <v>11</v>
      </c>
      <c r="C62" s="4"/>
      <c r="D62" s="4"/>
      <c r="E62" s="4"/>
      <c r="F62" s="4"/>
      <c r="G62" s="4"/>
      <c r="H62" s="4"/>
      <c r="I62" s="4"/>
      <c r="J62" s="4"/>
      <c r="K62" s="4"/>
      <c r="L62" s="4"/>
      <c r="M62" s="4"/>
    </row>
    <row r="63" spans="1:13" ht="56.25" customHeight="1">
      <c r="A63" s="4"/>
      <c r="B63" s="76" t="s">
        <v>103</v>
      </c>
      <c r="C63" s="14" t="s">
        <v>52</v>
      </c>
      <c r="D63" s="77" t="s">
        <v>104</v>
      </c>
      <c r="E63" s="18">
        <v>100</v>
      </c>
      <c r="F63" s="4">
        <v>0</v>
      </c>
      <c r="G63" s="18">
        <f>SUM(E63:F63)</f>
        <v>100</v>
      </c>
      <c r="H63" s="18">
        <v>100</v>
      </c>
      <c r="I63" s="4">
        <v>0</v>
      </c>
      <c r="J63" s="18">
        <f>SUM(H63:I63)</f>
        <v>100</v>
      </c>
      <c r="K63" s="62">
        <f>E63-H63</f>
        <v>0</v>
      </c>
      <c r="L63" s="18">
        <v>0</v>
      </c>
      <c r="M63" s="18">
        <f>SUM(K63:L63)</f>
        <v>0</v>
      </c>
    </row>
    <row r="64" spans="1:13" ht="47.25" customHeight="1">
      <c r="A64" s="82" t="s">
        <v>134</v>
      </c>
      <c r="B64" s="83"/>
      <c r="C64" s="83"/>
      <c r="D64" s="83"/>
      <c r="E64" s="83"/>
      <c r="F64" s="83"/>
      <c r="G64" s="83"/>
      <c r="H64" s="83"/>
      <c r="I64" s="83"/>
      <c r="J64" s="83"/>
      <c r="K64" s="83"/>
      <c r="L64" s="83"/>
      <c r="M64" s="84"/>
    </row>
    <row r="65" spans="1:13" ht="23.25" customHeight="1">
      <c r="A65" s="100" t="s">
        <v>83</v>
      </c>
      <c r="B65" s="101"/>
      <c r="C65" s="101"/>
      <c r="D65" s="101"/>
      <c r="E65" s="101"/>
      <c r="F65" s="101"/>
      <c r="G65" s="101"/>
      <c r="H65" s="101"/>
      <c r="I65" s="101"/>
      <c r="J65" s="101"/>
      <c r="K65" s="101"/>
      <c r="L65" s="101"/>
      <c r="M65" s="102"/>
    </row>
    <row r="66" spans="1:7" ht="9.75" customHeight="1">
      <c r="A66" s="85"/>
      <c r="B66" s="85"/>
      <c r="C66" s="85"/>
      <c r="D66" s="85"/>
      <c r="E66" s="85"/>
      <c r="F66" s="85"/>
      <c r="G66" s="85"/>
    </row>
    <row r="67" spans="1:13" ht="98.25" customHeight="1">
      <c r="A67" s="103" t="s">
        <v>102</v>
      </c>
      <c r="B67" s="103"/>
      <c r="C67" s="103"/>
      <c r="D67" s="103"/>
      <c r="E67" s="103"/>
      <c r="F67" s="103"/>
      <c r="G67" s="103"/>
      <c r="H67" s="103"/>
      <c r="I67" s="103"/>
      <c r="J67" s="103"/>
      <c r="K67" s="103"/>
      <c r="L67" s="103"/>
      <c r="M67" s="103"/>
    </row>
    <row r="68" spans="1:7" ht="9" customHeight="1">
      <c r="A68" s="104"/>
      <c r="B68" s="85"/>
      <c r="C68" s="85"/>
      <c r="D68" s="85"/>
      <c r="E68" s="85"/>
      <c r="F68" s="85"/>
      <c r="G68" s="85"/>
    </row>
    <row r="69" spans="1:4" ht="19.5" customHeight="1">
      <c r="A69" s="3" t="s">
        <v>33</v>
      </c>
      <c r="B69" s="3"/>
      <c r="C69" s="3"/>
      <c r="D69" s="3"/>
    </row>
    <row r="70" spans="1:4" ht="19.5" customHeight="1">
      <c r="A70" s="3"/>
      <c r="B70" s="3"/>
      <c r="C70" s="3"/>
      <c r="D70" s="3"/>
    </row>
    <row r="71" spans="1:4" ht="19.5" customHeight="1">
      <c r="A71" s="3"/>
      <c r="B71" s="3"/>
      <c r="C71" s="3"/>
      <c r="D71" s="3"/>
    </row>
    <row r="72" spans="1:4" ht="19.5" customHeight="1">
      <c r="A72" s="3"/>
      <c r="B72" s="3"/>
      <c r="C72" s="3"/>
      <c r="D72" s="3"/>
    </row>
    <row r="73" spans="1:5" ht="23.25" customHeight="1">
      <c r="A73" s="105" t="s">
        <v>111</v>
      </c>
      <c r="B73" s="105"/>
      <c r="C73" s="105"/>
      <c r="D73" s="105"/>
      <c r="E73" s="105"/>
    </row>
    <row r="74" spans="1:13" ht="41.25" customHeight="1">
      <c r="A74" s="105"/>
      <c r="B74" s="105"/>
      <c r="C74" s="105"/>
      <c r="D74" s="105"/>
      <c r="E74" s="105"/>
      <c r="G74" s="109"/>
      <c r="H74" s="109"/>
      <c r="J74" s="99" t="s">
        <v>55</v>
      </c>
      <c r="K74" s="99"/>
      <c r="L74" s="99"/>
      <c r="M74" s="99"/>
    </row>
    <row r="75" spans="1:13" ht="21.75" customHeight="1">
      <c r="A75" s="5"/>
      <c r="B75" s="5"/>
      <c r="C75" s="5"/>
      <c r="D75" s="5"/>
      <c r="E75" s="5"/>
      <c r="J75" s="98" t="s">
        <v>22</v>
      </c>
      <c r="K75" s="98"/>
      <c r="L75" s="98"/>
      <c r="M75" s="98"/>
    </row>
    <row r="76" spans="1:13" ht="30.75" customHeight="1">
      <c r="A76" s="25"/>
      <c r="B76" s="25"/>
      <c r="C76" s="25"/>
      <c r="D76" s="25"/>
      <c r="E76" s="25"/>
      <c r="J76" s="24"/>
      <c r="K76" s="24"/>
      <c r="L76" s="24"/>
      <c r="M76" s="24"/>
    </row>
    <row r="77" spans="1:13" ht="23.25" customHeight="1">
      <c r="A77" s="105" t="s">
        <v>53</v>
      </c>
      <c r="B77" s="105"/>
      <c r="C77" s="105"/>
      <c r="D77" s="105"/>
      <c r="E77" s="105"/>
      <c r="G77" s="109"/>
      <c r="H77" s="109"/>
      <c r="J77" s="99" t="s">
        <v>54</v>
      </c>
      <c r="K77" s="99"/>
      <c r="L77" s="99"/>
      <c r="M77" s="99"/>
    </row>
    <row r="78" spans="1:13" ht="30.75" customHeight="1">
      <c r="A78" s="28"/>
      <c r="B78" s="28"/>
      <c r="C78" s="28"/>
      <c r="D78" s="28"/>
      <c r="E78" s="28"/>
      <c r="J78" s="98" t="s">
        <v>22</v>
      </c>
      <c r="K78" s="98"/>
      <c r="L78" s="98"/>
      <c r="M78" s="98"/>
    </row>
  </sheetData>
  <sheetProtection/>
  <mergeCells count="64">
    <mergeCell ref="E8:J8"/>
    <mergeCell ref="E10:J10"/>
    <mergeCell ref="A68:G68"/>
    <mergeCell ref="A66:G66"/>
    <mergeCell ref="A77:E77"/>
    <mergeCell ref="J77:M77"/>
    <mergeCell ref="J78:M78"/>
    <mergeCell ref="B38:D38"/>
    <mergeCell ref="B39:D39"/>
    <mergeCell ref="A73:E74"/>
    <mergeCell ref="G74:H74"/>
    <mergeCell ref="G77:H77"/>
    <mergeCell ref="B21:M21"/>
    <mergeCell ref="B22:M22"/>
    <mergeCell ref="J75:M75"/>
    <mergeCell ref="J74:M74"/>
    <mergeCell ref="A64:M64"/>
    <mergeCell ref="A65:M65"/>
    <mergeCell ref="A43:A44"/>
    <mergeCell ref="A61:M61"/>
    <mergeCell ref="A56:M56"/>
    <mergeCell ref="A67:M67"/>
    <mergeCell ref="J1:M2"/>
    <mergeCell ref="D18:M18"/>
    <mergeCell ref="A5:M5"/>
    <mergeCell ref="A4:M4"/>
    <mergeCell ref="A13:M13"/>
    <mergeCell ref="X27:Z27"/>
    <mergeCell ref="B15:M15"/>
    <mergeCell ref="B16:M16"/>
    <mergeCell ref="B27:D28"/>
    <mergeCell ref="U27:W27"/>
    <mergeCell ref="D43:D44"/>
    <mergeCell ref="E43:G43"/>
    <mergeCell ref="H43:J43"/>
    <mergeCell ref="A36:A37"/>
    <mergeCell ref="H36:J36"/>
    <mergeCell ref="E27:G27"/>
    <mergeCell ref="B43:B44"/>
    <mergeCell ref="C43:C44"/>
    <mergeCell ref="B31:D31"/>
    <mergeCell ref="A32:M32"/>
    <mergeCell ref="A27:A28"/>
    <mergeCell ref="H27:J27"/>
    <mergeCell ref="K27:M27"/>
    <mergeCell ref="R27:T27"/>
    <mergeCell ref="L9:M9"/>
    <mergeCell ref="L10:M10"/>
    <mergeCell ref="A51:M51"/>
    <mergeCell ref="A33:M33"/>
    <mergeCell ref="B36:D37"/>
    <mergeCell ref="K36:M36"/>
    <mergeCell ref="B29:D29"/>
    <mergeCell ref="B30:D30"/>
    <mergeCell ref="E36:G36"/>
    <mergeCell ref="K43:M43"/>
    <mergeCell ref="L7:M7"/>
    <mergeCell ref="L8:M8"/>
    <mergeCell ref="L11:M11"/>
    <mergeCell ref="L12:M12"/>
    <mergeCell ref="E11:J11"/>
    <mergeCell ref="E9:J9"/>
    <mergeCell ref="E7:J7"/>
    <mergeCell ref="E12:J12"/>
  </mergeCells>
  <printOptions horizontalCentered="1"/>
  <pageMargins left="0.15748031496062992" right="0.15748031496062992" top="0.35433070866141736" bottom="0.31496062992125984" header="0.31496062992125984" footer="0.31496062992125984"/>
  <pageSetup horizontalDpi="600" verticalDpi="600" orientation="landscape" paperSize="9" scale="89" r:id="rId1"/>
  <rowBreaks count="3" manualBreakCount="3">
    <brk id="22" max="12" man="1"/>
    <brk id="44" max="12" man="1"/>
    <brk id="61" max="12" man="1"/>
  </rowBreaks>
</worksheet>
</file>

<file path=xl/worksheets/sheet2.xml><?xml version="1.0" encoding="utf-8"?>
<worksheet xmlns="http://schemas.openxmlformats.org/spreadsheetml/2006/main" xmlns:r="http://schemas.openxmlformats.org/officeDocument/2006/relationships">
  <dimension ref="A1:Z78"/>
  <sheetViews>
    <sheetView view="pageBreakPreview" zoomScale="60" zoomScalePageLayoutView="0" workbookViewId="0" topLeftCell="A61">
      <selection activeCell="A73" sqref="A73:E74"/>
    </sheetView>
  </sheetViews>
  <sheetFormatPr defaultColWidth="9.140625" defaultRowHeight="15"/>
  <cols>
    <col min="1" max="1" width="6.28125" style="31" customWidth="1"/>
    <col min="2" max="2" width="32.140625" style="31" customWidth="1"/>
    <col min="3" max="3" width="18.8515625" style="31" customWidth="1"/>
    <col min="4" max="4" width="17.28125" style="31" customWidth="1"/>
    <col min="5" max="5" width="11.28125" style="31" customWidth="1"/>
    <col min="6" max="6" width="14.28125" style="31" customWidth="1"/>
    <col min="7" max="7" width="10.7109375" style="31" customWidth="1"/>
    <col min="8" max="8" width="11.57421875" style="31" customWidth="1"/>
    <col min="9" max="9" width="11.421875" style="31" customWidth="1"/>
    <col min="10" max="10" width="11.57421875" style="31" customWidth="1"/>
    <col min="11" max="11" width="12.57421875" style="31" customWidth="1"/>
    <col min="12" max="12" width="15.421875" style="31" customWidth="1"/>
    <col min="13" max="13" width="10.7109375" style="31" customWidth="1"/>
    <col min="14" max="16384" width="9.140625" style="31" customWidth="1"/>
  </cols>
  <sheetData>
    <row r="1" spans="10:13" ht="21" customHeight="1">
      <c r="J1" s="111" t="s">
        <v>34</v>
      </c>
      <c r="K1" s="111"/>
      <c r="L1" s="111"/>
      <c r="M1" s="111"/>
    </row>
    <row r="2" spans="10:13" ht="72" customHeight="1">
      <c r="J2" s="111"/>
      <c r="K2" s="111"/>
      <c r="L2" s="111"/>
      <c r="M2" s="111"/>
    </row>
    <row r="3" spans="10:13" ht="12.75" customHeight="1">
      <c r="J3" s="32"/>
      <c r="K3" s="32"/>
      <c r="L3" s="32"/>
      <c r="M3" s="32"/>
    </row>
    <row r="4" spans="1:13" ht="15.75">
      <c r="A4" s="112" t="s">
        <v>13</v>
      </c>
      <c r="B4" s="112"/>
      <c r="C4" s="112"/>
      <c r="D4" s="112"/>
      <c r="E4" s="112"/>
      <c r="F4" s="112"/>
      <c r="G4" s="112"/>
      <c r="H4" s="112"/>
      <c r="I4" s="112"/>
      <c r="J4" s="112"/>
      <c r="K4" s="112"/>
      <c r="L4" s="112"/>
      <c r="M4" s="112"/>
    </row>
    <row r="5" spans="1:13" ht="22.5" customHeight="1">
      <c r="A5" s="112" t="s">
        <v>100</v>
      </c>
      <c r="B5" s="112"/>
      <c r="C5" s="112"/>
      <c r="D5" s="112"/>
      <c r="E5" s="112"/>
      <c r="F5" s="112"/>
      <c r="G5" s="112"/>
      <c r="H5" s="112"/>
      <c r="I5" s="112"/>
      <c r="J5" s="112"/>
      <c r="K5" s="112"/>
      <c r="L5" s="112"/>
      <c r="M5" s="112"/>
    </row>
    <row r="6" spans="1:13" ht="10.5" customHeight="1">
      <c r="A6" s="33"/>
      <c r="B6" s="33"/>
      <c r="C6" s="33"/>
      <c r="D6" s="33"/>
      <c r="E6" s="33"/>
      <c r="F6" s="33"/>
      <c r="G6" s="33"/>
      <c r="H6" s="33"/>
      <c r="I6" s="33"/>
      <c r="J6" s="33"/>
      <c r="K6" s="33"/>
      <c r="L6" s="33"/>
      <c r="M6" s="33"/>
    </row>
    <row r="7" spans="1:13" ht="40.5" customHeight="1">
      <c r="A7" s="74" t="s">
        <v>0</v>
      </c>
      <c r="B7" s="19">
        <v>1500000</v>
      </c>
      <c r="C7" s="65"/>
      <c r="D7" s="72"/>
      <c r="E7" s="81" t="s">
        <v>101</v>
      </c>
      <c r="F7" s="81"/>
      <c r="G7" s="81"/>
      <c r="H7" s="81"/>
      <c r="I7" s="81"/>
      <c r="J7" s="81"/>
      <c r="K7" s="71"/>
      <c r="L7" s="78" t="s">
        <v>90</v>
      </c>
      <c r="M7" s="78"/>
    </row>
    <row r="8" spans="1:13" ht="27" customHeight="1">
      <c r="A8" s="74"/>
      <c r="B8" s="68" t="s">
        <v>91</v>
      </c>
      <c r="C8" s="65"/>
      <c r="D8" s="72"/>
      <c r="E8" s="80" t="s">
        <v>92</v>
      </c>
      <c r="F8" s="80"/>
      <c r="G8" s="80"/>
      <c r="H8" s="80"/>
      <c r="I8" s="80"/>
      <c r="J8" s="80"/>
      <c r="K8" s="73"/>
      <c r="L8" s="79" t="s">
        <v>93</v>
      </c>
      <c r="M8" s="79"/>
    </row>
    <row r="9" spans="1:13" ht="48" customHeight="1">
      <c r="A9" s="74" t="s">
        <v>1</v>
      </c>
      <c r="B9" s="19">
        <v>1510000</v>
      </c>
      <c r="C9" s="65"/>
      <c r="D9" s="72"/>
      <c r="E9" s="81" t="s">
        <v>101</v>
      </c>
      <c r="F9" s="81"/>
      <c r="G9" s="81"/>
      <c r="H9" s="81"/>
      <c r="I9" s="81"/>
      <c r="J9" s="81"/>
      <c r="K9" s="71"/>
      <c r="L9" s="78" t="s">
        <v>90</v>
      </c>
      <c r="M9" s="78"/>
    </row>
    <row r="10" spans="1:13" ht="24" customHeight="1">
      <c r="A10" s="74"/>
      <c r="B10" s="68" t="s">
        <v>91</v>
      </c>
      <c r="C10" s="65"/>
      <c r="D10" s="72"/>
      <c r="E10" s="80" t="s">
        <v>12</v>
      </c>
      <c r="F10" s="80"/>
      <c r="G10" s="80"/>
      <c r="H10" s="80"/>
      <c r="I10" s="80"/>
      <c r="J10" s="80"/>
      <c r="K10" s="73"/>
      <c r="L10" s="79" t="s">
        <v>93</v>
      </c>
      <c r="M10" s="79"/>
    </row>
    <row r="11" spans="1:13" ht="33.75" customHeight="1">
      <c r="A11" s="74" t="s">
        <v>2</v>
      </c>
      <c r="B11" s="19">
        <v>1518330</v>
      </c>
      <c r="C11" s="67" t="s">
        <v>105</v>
      </c>
      <c r="D11" s="67" t="s">
        <v>57</v>
      </c>
      <c r="E11" s="81" t="s">
        <v>56</v>
      </c>
      <c r="F11" s="81"/>
      <c r="G11" s="81"/>
      <c r="H11" s="81"/>
      <c r="I11" s="81"/>
      <c r="J11" s="81"/>
      <c r="K11" s="64"/>
      <c r="L11" s="78" t="s">
        <v>98</v>
      </c>
      <c r="M11" s="78"/>
    </row>
    <row r="12" spans="1:13" ht="59.25" customHeight="1">
      <c r="A12" s="74"/>
      <c r="B12" s="68" t="s">
        <v>91</v>
      </c>
      <c r="C12" s="69" t="s">
        <v>95</v>
      </c>
      <c r="D12" s="70" t="s">
        <v>96</v>
      </c>
      <c r="E12" s="80" t="s">
        <v>97</v>
      </c>
      <c r="F12" s="80"/>
      <c r="G12" s="80"/>
      <c r="H12" s="80"/>
      <c r="I12" s="80"/>
      <c r="J12" s="80"/>
      <c r="K12" s="73"/>
      <c r="L12" s="80" t="s">
        <v>99</v>
      </c>
      <c r="M12" s="80"/>
    </row>
    <row r="13" spans="1:13" ht="27.75" customHeight="1">
      <c r="A13" s="114" t="s">
        <v>23</v>
      </c>
      <c r="B13" s="114"/>
      <c r="C13" s="114"/>
      <c r="D13" s="114"/>
      <c r="E13" s="114"/>
      <c r="F13" s="114"/>
      <c r="G13" s="114"/>
      <c r="H13" s="114"/>
      <c r="I13" s="114"/>
      <c r="J13" s="114"/>
      <c r="K13" s="114"/>
      <c r="L13" s="114"/>
      <c r="M13" s="114"/>
    </row>
    <row r="14" ht="8.25" customHeight="1">
      <c r="A14" s="35"/>
    </row>
    <row r="15" spans="1:13" ht="27.75" customHeight="1">
      <c r="A15" s="36" t="s">
        <v>3</v>
      </c>
      <c r="B15" s="115" t="s">
        <v>20</v>
      </c>
      <c r="C15" s="115"/>
      <c r="D15" s="115"/>
      <c r="E15" s="115"/>
      <c r="F15" s="115"/>
      <c r="G15" s="115"/>
      <c r="H15" s="115"/>
      <c r="I15" s="115"/>
      <c r="J15" s="115"/>
      <c r="K15" s="115"/>
      <c r="L15" s="115"/>
      <c r="M15" s="115"/>
    </row>
    <row r="16" spans="1:13" ht="30.75" customHeight="1">
      <c r="A16" s="36">
        <v>1</v>
      </c>
      <c r="B16" s="116" t="s">
        <v>60</v>
      </c>
      <c r="C16" s="117"/>
      <c r="D16" s="117"/>
      <c r="E16" s="117"/>
      <c r="F16" s="117"/>
      <c r="G16" s="117"/>
      <c r="H16" s="117"/>
      <c r="I16" s="117"/>
      <c r="J16" s="117"/>
      <c r="K16" s="117"/>
      <c r="L16" s="117"/>
      <c r="M16" s="118"/>
    </row>
    <row r="17" ht="10.5" customHeight="1">
      <c r="A17" s="35"/>
    </row>
    <row r="18" spans="1:13" ht="36" customHeight="1">
      <c r="A18" s="37" t="s">
        <v>24</v>
      </c>
      <c r="D18" s="119" t="s">
        <v>59</v>
      </c>
      <c r="E18" s="119"/>
      <c r="F18" s="119"/>
      <c r="G18" s="119"/>
      <c r="H18" s="119"/>
      <c r="I18" s="119"/>
      <c r="J18" s="119"/>
      <c r="K18" s="119"/>
      <c r="L18" s="119"/>
      <c r="M18" s="119"/>
    </row>
    <row r="19" ht="15.75">
      <c r="A19" s="34"/>
    </row>
    <row r="20" ht="15.75">
      <c r="A20" s="37" t="s">
        <v>25</v>
      </c>
    </row>
    <row r="21" ht="9" customHeight="1">
      <c r="A21" s="35"/>
    </row>
    <row r="22" spans="1:13" ht="25.5" customHeight="1">
      <c r="A22" s="36" t="s">
        <v>3</v>
      </c>
      <c r="B22" s="115" t="s">
        <v>4</v>
      </c>
      <c r="C22" s="115"/>
      <c r="D22" s="115"/>
      <c r="E22" s="115"/>
      <c r="F22" s="115"/>
      <c r="G22" s="115"/>
      <c r="H22" s="115"/>
      <c r="I22" s="115"/>
      <c r="J22" s="115"/>
      <c r="K22" s="115"/>
      <c r="L22" s="115"/>
      <c r="M22" s="115"/>
    </row>
    <row r="23" spans="1:13" ht="22.5" customHeight="1">
      <c r="A23" s="36">
        <v>1</v>
      </c>
      <c r="B23" s="116" t="s">
        <v>58</v>
      </c>
      <c r="C23" s="117"/>
      <c r="D23" s="117"/>
      <c r="E23" s="117"/>
      <c r="F23" s="117"/>
      <c r="G23" s="117"/>
      <c r="H23" s="117"/>
      <c r="I23" s="117"/>
      <c r="J23" s="117"/>
      <c r="K23" s="117"/>
      <c r="L23" s="117"/>
      <c r="M23" s="118"/>
    </row>
    <row r="24" ht="15.75">
      <c r="A24" s="35"/>
    </row>
    <row r="25" ht="15.75">
      <c r="A25" s="37" t="s">
        <v>26</v>
      </c>
    </row>
    <row r="26" spans="1:13" ht="17.25" customHeight="1">
      <c r="A26" s="34"/>
      <c r="B26" s="34" t="s">
        <v>21</v>
      </c>
      <c r="M26" s="34"/>
    </row>
    <row r="27" ht="12" customHeight="1">
      <c r="A27" s="35"/>
    </row>
    <row r="28" spans="1:26" ht="39.75" customHeight="1">
      <c r="A28" s="115" t="s">
        <v>3</v>
      </c>
      <c r="B28" s="115" t="s">
        <v>27</v>
      </c>
      <c r="C28" s="115"/>
      <c r="D28" s="115"/>
      <c r="E28" s="115" t="s">
        <v>14</v>
      </c>
      <c r="F28" s="115"/>
      <c r="G28" s="115"/>
      <c r="H28" s="115" t="s">
        <v>28</v>
      </c>
      <c r="I28" s="115"/>
      <c r="J28" s="115"/>
      <c r="K28" s="115" t="s">
        <v>15</v>
      </c>
      <c r="L28" s="115"/>
      <c r="M28" s="115"/>
      <c r="R28" s="120"/>
      <c r="S28" s="120"/>
      <c r="T28" s="120"/>
      <c r="U28" s="120"/>
      <c r="V28" s="120"/>
      <c r="W28" s="120"/>
      <c r="X28" s="120"/>
      <c r="Y28" s="120"/>
      <c r="Z28" s="120"/>
    </row>
    <row r="29" spans="1:26" ht="54" customHeight="1">
      <c r="A29" s="115"/>
      <c r="B29" s="115"/>
      <c r="C29" s="115"/>
      <c r="D29" s="115"/>
      <c r="E29" s="36" t="s">
        <v>16</v>
      </c>
      <c r="F29" s="36" t="s">
        <v>17</v>
      </c>
      <c r="G29" s="36" t="s">
        <v>18</v>
      </c>
      <c r="H29" s="38" t="s">
        <v>16</v>
      </c>
      <c r="I29" s="36" t="s">
        <v>17</v>
      </c>
      <c r="J29" s="36" t="s">
        <v>18</v>
      </c>
      <c r="K29" s="36" t="s">
        <v>16</v>
      </c>
      <c r="L29" s="36" t="s">
        <v>17</v>
      </c>
      <c r="M29" s="36" t="s">
        <v>18</v>
      </c>
      <c r="R29" s="39"/>
      <c r="S29" s="39"/>
      <c r="T29" s="39"/>
      <c r="U29" s="39"/>
      <c r="V29" s="39"/>
      <c r="W29" s="39"/>
      <c r="X29" s="39"/>
      <c r="Y29" s="39"/>
      <c r="Z29" s="39"/>
    </row>
    <row r="30" spans="1:26" ht="24.75" customHeight="1">
      <c r="A30" s="36">
        <v>1</v>
      </c>
      <c r="B30" s="115">
        <v>2</v>
      </c>
      <c r="C30" s="115"/>
      <c r="D30" s="115"/>
      <c r="E30" s="36">
        <v>3</v>
      </c>
      <c r="F30" s="36">
        <v>4</v>
      </c>
      <c r="G30" s="36">
        <v>5</v>
      </c>
      <c r="H30" s="36">
        <v>6</v>
      </c>
      <c r="I30" s="36">
        <v>7</v>
      </c>
      <c r="J30" s="36">
        <v>8</v>
      </c>
      <c r="K30" s="36">
        <v>9</v>
      </c>
      <c r="L30" s="36">
        <v>10</v>
      </c>
      <c r="M30" s="36">
        <v>11</v>
      </c>
      <c r="R30" s="39"/>
      <c r="S30" s="39"/>
      <c r="T30" s="39"/>
      <c r="U30" s="39"/>
      <c r="V30" s="39"/>
      <c r="W30" s="39"/>
      <c r="X30" s="39"/>
      <c r="Y30" s="39"/>
      <c r="Z30" s="39"/>
    </row>
    <row r="31" spans="1:26" s="41" customFormat="1" ht="30" customHeight="1">
      <c r="A31" s="40"/>
      <c r="B31" s="121" t="s">
        <v>5</v>
      </c>
      <c r="C31" s="121"/>
      <c r="D31" s="121"/>
      <c r="E31" s="40">
        <f>E32</f>
        <v>288437</v>
      </c>
      <c r="F31" s="40">
        <f aca="true" t="shared" si="0" ref="F31:M31">F32</f>
        <v>0</v>
      </c>
      <c r="G31" s="40">
        <f t="shared" si="0"/>
        <v>288437</v>
      </c>
      <c r="H31" s="57">
        <f t="shared" si="0"/>
        <v>288396.95</v>
      </c>
      <c r="I31" s="57">
        <f t="shared" si="0"/>
        <v>0</v>
      </c>
      <c r="J31" s="57">
        <f t="shared" si="0"/>
        <v>288396.95</v>
      </c>
      <c r="K31" s="57">
        <f t="shared" si="0"/>
        <v>40.04999999998836</v>
      </c>
      <c r="L31" s="57">
        <f t="shared" si="0"/>
        <v>0</v>
      </c>
      <c r="M31" s="57">
        <f t="shared" si="0"/>
        <v>40.04999999998836</v>
      </c>
      <c r="R31" s="42"/>
      <c r="S31" s="42"/>
      <c r="T31" s="42"/>
      <c r="U31" s="42"/>
      <c r="V31" s="42"/>
      <c r="W31" s="42"/>
      <c r="X31" s="42"/>
      <c r="Y31" s="42"/>
      <c r="Z31" s="42"/>
    </row>
    <row r="32" spans="1:26" ht="73.5" customHeight="1">
      <c r="A32" s="36">
        <v>1</v>
      </c>
      <c r="B32" s="116" t="s">
        <v>86</v>
      </c>
      <c r="C32" s="117"/>
      <c r="D32" s="118"/>
      <c r="E32" s="36">
        <v>288437</v>
      </c>
      <c r="F32" s="36">
        <v>0</v>
      </c>
      <c r="G32" s="36">
        <f>SUM(E32:F32)</f>
        <v>288437</v>
      </c>
      <c r="H32" s="45">
        <v>288396.95</v>
      </c>
      <c r="I32" s="45">
        <v>0</v>
      </c>
      <c r="J32" s="45">
        <f>SUM(H32:I32)</f>
        <v>288396.95</v>
      </c>
      <c r="K32" s="45">
        <f>E32-H32</f>
        <v>40.04999999998836</v>
      </c>
      <c r="L32" s="45">
        <f>F32-I32</f>
        <v>0</v>
      </c>
      <c r="M32" s="45">
        <f>SUM(K32:L32)</f>
        <v>40.04999999998836</v>
      </c>
      <c r="R32" s="39"/>
      <c r="S32" s="39"/>
      <c r="T32" s="39"/>
      <c r="U32" s="39"/>
      <c r="V32" s="39"/>
      <c r="W32" s="39"/>
      <c r="X32" s="39"/>
      <c r="Y32" s="39"/>
      <c r="Z32" s="39"/>
    </row>
    <row r="33" spans="1:13" ht="48.75" customHeight="1">
      <c r="A33" s="122" t="s">
        <v>87</v>
      </c>
      <c r="B33" s="123"/>
      <c r="C33" s="123"/>
      <c r="D33" s="123"/>
      <c r="E33" s="123"/>
      <c r="F33" s="123"/>
      <c r="G33" s="123"/>
      <c r="H33" s="123"/>
      <c r="I33" s="123"/>
      <c r="J33" s="123"/>
      <c r="K33" s="123"/>
      <c r="L33" s="123"/>
      <c r="M33" s="123"/>
    </row>
    <row r="34" ht="15.75">
      <c r="A34" s="35"/>
    </row>
    <row r="35" spans="1:13" ht="18.75" customHeight="1">
      <c r="A35" s="124" t="s">
        <v>29</v>
      </c>
      <c r="B35" s="124"/>
      <c r="C35" s="124"/>
      <c r="D35" s="124"/>
      <c r="E35" s="124"/>
      <c r="F35" s="124"/>
      <c r="G35" s="124"/>
      <c r="H35" s="124"/>
      <c r="I35" s="124"/>
      <c r="J35" s="124"/>
      <c r="K35" s="124"/>
      <c r="L35" s="124"/>
      <c r="M35" s="124"/>
    </row>
    <row r="36" spans="1:2" ht="20.25" customHeight="1">
      <c r="A36" s="34"/>
      <c r="B36" s="34" t="s">
        <v>21</v>
      </c>
    </row>
    <row r="37" ht="18" customHeight="1">
      <c r="A37" s="35"/>
    </row>
    <row r="38" spans="1:13" ht="31.5" customHeight="1">
      <c r="A38" s="115" t="s">
        <v>3</v>
      </c>
      <c r="B38" s="115" t="s">
        <v>30</v>
      </c>
      <c r="C38" s="115"/>
      <c r="D38" s="115"/>
      <c r="E38" s="115" t="s">
        <v>14</v>
      </c>
      <c r="F38" s="115"/>
      <c r="G38" s="115"/>
      <c r="H38" s="115" t="s">
        <v>28</v>
      </c>
      <c r="I38" s="115"/>
      <c r="J38" s="115"/>
      <c r="K38" s="115" t="s">
        <v>15</v>
      </c>
      <c r="L38" s="115"/>
      <c r="M38" s="115"/>
    </row>
    <row r="39" spans="1:13" ht="50.25" customHeight="1">
      <c r="A39" s="115"/>
      <c r="B39" s="115"/>
      <c r="C39" s="115"/>
      <c r="D39" s="115"/>
      <c r="E39" s="36" t="s">
        <v>16</v>
      </c>
      <c r="F39" s="36" t="s">
        <v>17</v>
      </c>
      <c r="G39" s="36" t="s">
        <v>18</v>
      </c>
      <c r="H39" s="36" t="s">
        <v>16</v>
      </c>
      <c r="I39" s="36" t="s">
        <v>17</v>
      </c>
      <c r="J39" s="36" t="s">
        <v>18</v>
      </c>
      <c r="K39" s="36" t="s">
        <v>16</v>
      </c>
      <c r="L39" s="36" t="s">
        <v>17</v>
      </c>
      <c r="M39" s="36" t="s">
        <v>18</v>
      </c>
    </row>
    <row r="40" spans="1:13" ht="15.75">
      <c r="A40" s="36">
        <v>1</v>
      </c>
      <c r="B40" s="115">
        <v>2</v>
      </c>
      <c r="C40" s="115"/>
      <c r="D40" s="115"/>
      <c r="E40" s="36">
        <v>3</v>
      </c>
      <c r="F40" s="36">
        <v>4</v>
      </c>
      <c r="G40" s="36">
        <v>5</v>
      </c>
      <c r="H40" s="36">
        <v>6</v>
      </c>
      <c r="I40" s="36">
        <v>7</v>
      </c>
      <c r="J40" s="36">
        <v>8</v>
      </c>
      <c r="K40" s="36">
        <v>9</v>
      </c>
      <c r="L40" s="36">
        <v>10</v>
      </c>
      <c r="M40" s="36">
        <v>11</v>
      </c>
    </row>
    <row r="41" spans="1:13" ht="29.25" customHeight="1">
      <c r="A41" s="36" t="s">
        <v>40</v>
      </c>
      <c r="B41" s="125" t="s">
        <v>40</v>
      </c>
      <c r="C41" s="126"/>
      <c r="D41" s="127"/>
      <c r="E41" s="36" t="s">
        <v>40</v>
      </c>
      <c r="F41" s="36" t="s">
        <v>40</v>
      </c>
      <c r="G41" s="36" t="s">
        <v>40</v>
      </c>
      <c r="H41" s="36" t="s">
        <v>40</v>
      </c>
      <c r="I41" s="36" t="s">
        <v>40</v>
      </c>
      <c r="J41" s="36" t="s">
        <v>40</v>
      </c>
      <c r="K41" s="36" t="s">
        <v>40</v>
      </c>
      <c r="L41" s="36" t="s">
        <v>40</v>
      </c>
      <c r="M41" s="36" t="s">
        <v>40</v>
      </c>
    </row>
    <row r="42" ht="15.75">
      <c r="A42" s="35"/>
    </row>
    <row r="43" ht="15.75">
      <c r="A43" s="37" t="s">
        <v>31</v>
      </c>
    </row>
    <row r="44" ht="15.75">
      <c r="A44" s="35"/>
    </row>
    <row r="45" spans="1:13" ht="69" customHeight="1">
      <c r="A45" s="115" t="s">
        <v>3</v>
      </c>
      <c r="B45" s="115" t="s">
        <v>19</v>
      </c>
      <c r="C45" s="115" t="s">
        <v>6</v>
      </c>
      <c r="D45" s="115" t="s">
        <v>7</v>
      </c>
      <c r="E45" s="115" t="s">
        <v>14</v>
      </c>
      <c r="F45" s="115"/>
      <c r="G45" s="115"/>
      <c r="H45" s="115" t="s">
        <v>32</v>
      </c>
      <c r="I45" s="115"/>
      <c r="J45" s="115"/>
      <c r="K45" s="115" t="s">
        <v>15</v>
      </c>
      <c r="L45" s="115"/>
      <c r="M45" s="115"/>
    </row>
    <row r="46" spans="1:13" ht="48.75" customHeight="1">
      <c r="A46" s="115"/>
      <c r="B46" s="115"/>
      <c r="C46" s="115"/>
      <c r="D46" s="115"/>
      <c r="E46" s="36" t="s">
        <v>16</v>
      </c>
      <c r="F46" s="36" t="s">
        <v>17</v>
      </c>
      <c r="G46" s="36" t="s">
        <v>18</v>
      </c>
      <c r="H46" s="38" t="s">
        <v>16</v>
      </c>
      <c r="I46" s="36" t="s">
        <v>17</v>
      </c>
      <c r="J46" s="36" t="s">
        <v>18</v>
      </c>
      <c r="K46" s="36" t="s">
        <v>16</v>
      </c>
      <c r="L46" s="36" t="s">
        <v>17</v>
      </c>
      <c r="M46" s="36" t="s">
        <v>18</v>
      </c>
    </row>
    <row r="47" spans="1:13" ht="15.75">
      <c r="A47" s="36">
        <v>1</v>
      </c>
      <c r="B47" s="36">
        <v>2</v>
      </c>
      <c r="C47" s="36">
        <v>3</v>
      </c>
      <c r="D47" s="36">
        <v>4</v>
      </c>
      <c r="E47" s="36">
        <v>5</v>
      </c>
      <c r="F47" s="36">
        <v>6</v>
      </c>
      <c r="G47" s="36">
        <v>7</v>
      </c>
      <c r="H47" s="36">
        <v>8</v>
      </c>
      <c r="I47" s="36">
        <v>9</v>
      </c>
      <c r="J47" s="36">
        <v>10</v>
      </c>
      <c r="K47" s="36">
        <v>11</v>
      </c>
      <c r="L47" s="36">
        <v>12</v>
      </c>
      <c r="M47" s="36">
        <v>13</v>
      </c>
    </row>
    <row r="48" spans="1:13" ht="15.75">
      <c r="A48" s="36">
        <v>1</v>
      </c>
      <c r="B48" s="40" t="s">
        <v>8</v>
      </c>
      <c r="C48" s="36"/>
      <c r="D48" s="36"/>
      <c r="E48" s="36"/>
      <c r="F48" s="36"/>
      <c r="G48" s="36"/>
      <c r="H48" s="36"/>
      <c r="I48" s="36"/>
      <c r="J48" s="36"/>
      <c r="K48" s="36"/>
      <c r="L48" s="36"/>
      <c r="M48" s="36"/>
    </row>
    <row r="49" spans="1:13" ht="27" customHeight="1">
      <c r="A49" s="36"/>
      <c r="B49" s="43" t="s">
        <v>41</v>
      </c>
      <c r="C49" s="36" t="s">
        <v>45</v>
      </c>
      <c r="D49" s="27" t="s">
        <v>46</v>
      </c>
      <c r="E49" s="36">
        <v>2</v>
      </c>
      <c r="F49" s="36">
        <v>0</v>
      </c>
      <c r="G49" s="36">
        <f>SUM(E49:F49)</f>
        <v>2</v>
      </c>
      <c r="H49" s="36">
        <v>2</v>
      </c>
      <c r="I49" s="36">
        <v>0</v>
      </c>
      <c r="J49" s="36">
        <f>SUM(H49:I49)</f>
        <v>2</v>
      </c>
      <c r="K49" s="45">
        <f>E49-H49</f>
        <v>0</v>
      </c>
      <c r="L49" s="36">
        <v>0</v>
      </c>
      <c r="M49" s="36">
        <f>SUM(K49:L49)</f>
        <v>0</v>
      </c>
    </row>
    <row r="50" spans="1:13" ht="41.25" customHeight="1">
      <c r="A50" s="36"/>
      <c r="B50" s="43" t="s">
        <v>61</v>
      </c>
      <c r="C50" s="36" t="s">
        <v>45</v>
      </c>
      <c r="D50" s="27" t="s">
        <v>70</v>
      </c>
      <c r="E50" s="36">
        <v>33</v>
      </c>
      <c r="F50" s="36">
        <v>0</v>
      </c>
      <c r="G50" s="36">
        <f>SUM(E50:F50)</f>
        <v>33</v>
      </c>
      <c r="H50" s="36">
        <v>33</v>
      </c>
      <c r="I50" s="36">
        <v>0</v>
      </c>
      <c r="J50" s="36">
        <f>SUM(H50:I50)</f>
        <v>33</v>
      </c>
      <c r="K50" s="45">
        <f>E50-H50</f>
        <v>0</v>
      </c>
      <c r="L50" s="36">
        <v>0</v>
      </c>
      <c r="M50" s="36">
        <f>SUM(K50:L50)</f>
        <v>0</v>
      </c>
    </row>
    <row r="51" spans="1:13" ht="43.5" customHeight="1">
      <c r="A51" s="36"/>
      <c r="B51" s="43" t="s">
        <v>63</v>
      </c>
      <c r="C51" s="36" t="s">
        <v>64</v>
      </c>
      <c r="D51" s="27" t="s">
        <v>62</v>
      </c>
      <c r="E51" s="36">
        <v>288.315</v>
      </c>
      <c r="F51" s="36">
        <v>0</v>
      </c>
      <c r="G51" s="36">
        <f>SUM(E51:F51)</f>
        <v>288.315</v>
      </c>
      <c r="H51" s="36">
        <v>288.315</v>
      </c>
      <c r="I51" s="36">
        <v>0</v>
      </c>
      <c r="J51" s="36">
        <f>SUM(H51:I51)</f>
        <v>288.315</v>
      </c>
      <c r="K51" s="45">
        <f>E51-H51</f>
        <v>0</v>
      </c>
      <c r="L51" s="36">
        <v>0</v>
      </c>
      <c r="M51" s="36">
        <f>SUM(K51:L51)</f>
        <v>0</v>
      </c>
    </row>
    <row r="52" spans="1:13" ht="35.25" customHeight="1">
      <c r="A52" s="129" t="s">
        <v>88</v>
      </c>
      <c r="B52" s="130"/>
      <c r="C52" s="130"/>
      <c r="D52" s="130"/>
      <c r="E52" s="130"/>
      <c r="F52" s="130"/>
      <c r="G52" s="130"/>
      <c r="H52" s="130"/>
      <c r="I52" s="130"/>
      <c r="J52" s="130"/>
      <c r="K52" s="130"/>
      <c r="L52" s="130"/>
      <c r="M52" s="131"/>
    </row>
    <row r="53" spans="1:13" ht="29.25" customHeight="1">
      <c r="A53" s="36">
        <v>2</v>
      </c>
      <c r="B53" s="40" t="s">
        <v>9</v>
      </c>
      <c r="C53" s="36"/>
      <c r="D53" s="36"/>
      <c r="E53" s="36"/>
      <c r="F53" s="36"/>
      <c r="G53" s="36"/>
      <c r="H53" s="36"/>
      <c r="I53" s="36"/>
      <c r="J53" s="36"/>
      <c r="K53" s="36"/>
      <c r="L53" s="36"/>
      <c r="M53" s="36"/>
    </row>
    <row r="54" spans="1:13" ht="53.25" customHeight="1">
      <c r="A54" s="36"/>
      <c r="B54" s="43" t="s">
        <v>65</v>
      </c>
      <c r="C54" s="36" t="s">
        <v>48</v>
      </c>
      <c r="D54" s="27" t="s">
        <v>67</v>
      </c>
      <c r="E54" s="36">
        <v>70</v>
      </c>
      <c r="F54" s="36">
        <v>0</v>
      </c>
      <c r="G54" s="36">
        <f>SUM(E54:F54)</f>
        <v>70</v>
      </c>
      <c r="H54" s="36">
        <v>69</v>
      </c>
      <c r="I54" s="36">
        <v>0</v>
      </c>
      <c r="J54" s="36">
        <f>SUM(H54:I54)</f>
        <v>69</v>
      </c>
      <c r="K54" s="45">
        <f>E54-H54</f>
        <v>1</v>
      </c>
      <c r="L54" s="36">
        <v>0</v>
      </c>
      <c r="M54" s="36">
        <f>SUM(K54:L54)</f>
        <v>1</v>
      </c>
    </row>
    <row r="55" spans="1:13" ht="63.75" customHeight="1">
      <c r="A55" s="36"/>
      <c r="B55" s="43" t="s">
        <v>66</v>
      </c>
      <c r="C55" s="36" t="s">
        <v>64</v>
      </c>
      <c r="D55" s="27" t="s">
        <v>62</v>
      </c>
      <c r="E55" s="46">
        <v>265.515</v>
      </c>
      <c r="F55" s="36">
        <v>0</v>
      </c>
      <c r="G55" s="46">
        <f>SUM(E55:F55)</f>
        <v>265.515</v>
      </c>
      <c r="H55" s="36">
        <v>277.515</v>
      </c>
      <c r="I55" s="36">
        <v>0</v>
      </c>
      <c r="J55" s="36">
        <f>SUM(H55:I55)</f>
        <v>277.515</v>
      </c>
      <c r="K55" s="45">
        <f>E55-H55</f>
        <v>-12</v>
      </c>
      <c r="L55" s="36">
        <v>0</v>
      </c>
      <c r="M55" s="36">
        <f>SUM(K55:L55)</f>
        <v>-12</v>
      </c>
    </row>
    <row r="56" spans="1:13" ht="57" customHeight="1">
      <c r="A56" s="132" t="s">
        <v>107</v>
      </c>
      <c r="B56" s="133"/>
      <c r="C56" s="133"/>
      <c r="D56" s="133"/>
      <c r="E56" s="133"/>
      <c r="F56" s="133"/>
      <c r="G56" s="133"/>
      <c r="H56" s="133"/>
      <c r="I56" s="133"/>
      <c r="J56" s="133"/>
      <c r="K56" s="133"/>
      <c r="L56" s="133"/>
      <c r="M56" s="134"/>
    </row>
    <row r="57" spans="1:13" ht="30" customHeight="1">
      <c r="A57" s="36">
        <v>3</v>
      </c>
      <c r="B57" s="40" t="s">
        <v>10</v>
      </c>
      <c r="C57" s="36"/>
      <c r="D57" s="36"/>
      <c r="E57" s="36"/>
      <c r="F57" s="36"/>
      <c r="G57" s="36"/>
      <c r="H57" s="36"/>
      <c r="I57" s="36"/>
      <c r="J57" s="36"/>
      <c r="K57" s="36"/>
      <c r="L57" s="36"/>
      <c r="M57" s="36"/>
    </row>
    <row r="58" spans="1:13" ht="57.75" customHeight="1">
      <c r="A58" s="36"/>
      <c r="B58" s="43" t="s">
        <v>68</v>
      </c>
      <c r="C58" s="36" t="s">
        <v>48</v>
      </c>
      <c r="D58" s="27" t="s">
        <v>51</v>
      </c>
      <c r="E58" s="44">
        <f>E54/E49</f>
        <v>35</v>
      </c>
      <c r="F58" s="36">
        <v>0</v>
      </c>
      <c r="G58" s="45">
        <f>SUM(E58:F58)</f>
        <v>35</v>
      </c>
      <c r="H58" s="44">
        <f>H54/H49</f>
        <v>34.5</v>
      </c>
      <c r="I58" s="36">
        <v>0</v>
      </c>
      <c r="J58" s="45">
        <f>SUM(H58:I58)</f>
        <v>34.5</v>
      </c>
      <c r="K58" s="45">
        <f>E58-H58</f>
        <v>0.5</v>
      </c>
      <c r="L58" s="36">
        <v>0</v>
      </c>
      <c r="M58" s="36">
        <f>SUM(K58:L58)</f>
        <v>0.5</v>
      </c>
    </row>
    <row r="59" spans="1:13" ht="62.25" customHeight="1">
      <c r="A59" s="36"/>
      <c r="B59" s="43" t="s">
        <v>69</v>
      </c>
      <c r="C59" s="36" t="s">
        <v>64</v>
      </c>
      <c r="D59" s="27" t="s">
        <v>51</v>
      </c>
      <c r="E59" s="46">
        <f>E55/E49</f>
        <v>132.7575</v>
      </c>
      <c r="F59" s="36">
        <v>0</v>
      </c>
      <c r="G59" s="46">
        <f>SUM(E59:F59)</f>
        <v>132.7575</v>
      </c>
      <c r="H59" s="46">
        <f>H55/H49</f>
        <v>138.7575</v>
      </c>
      <c r="I59" s="36">
        <v>0</v>
      </c>
      <c r="J59" s="46">
        <f>SUM(H59:I59)</f>
        <v>138.7575</v>
      </c>
      <c r="K59" s="45">
        <f>E59-H59</f>
        <v>-6</v>
      </c>
      <c r="L59" s="36">
        <v>0</v>
      </c>
      <c r="M59" s="46">
        <f>SUM(K59:L59)</f>
        <v>-6</v>
      </c>
    </row>
    <row r="60" spans="1:13" ht="60" customHeight="1">
      <c r="A60" s="132" t="s">
        <v>108</v>
      </c>
      <c r="B60" s="133"/>
      <c r="C60" s="133"/>
      <c r="D60" s="133"/>
      <c r="E60" s="133"/>
      <c r="F60" s="133"/>
      <c r="G60" s="133"/>
      <c r="H60" s="133"/>
      <c r="I60" s="133"/>
      <c r="J60" s="133"/>
      <c r="K60" s="133"/>
      <c r="L60" s="133"/>
      <c r="M60" s="134"/>
    </row>
    <row r="61" spans="1:13" ht="36.75" customHeight="1">
      <c r="A61" s="36">
        <v>4</v>
      </c>
      <c r="B61" s="40" t="s">
        <v>11</v>
      </c>
      <c r="C61" s="36"/>
      <c r="D61" s="36"/>
      <c r="E61" s="36"/>
      <c r="F61" s="36"/>
      <c r="G61" s="36"/>
      <c r="H61" s="36"/>
      <c r="I61" s="36"/>
      <c r="J61" s="36"/>
      <c r="K61" s="36"/>
      <c r="L61" s="36"/>
      <c r="M61" s="36"/>
    </row>
    <row r="62" spans="1:13" ht="81" customHeight="1">
      <c r="A62" s="36"/>
      <c r="B62" s="137" t="s">
        <v>106</v>
      </c>
      <c r="C62" s="36" t="s">
        <v>52</v>
      </c>
      <c r="D62" s="27" t="s">
        <v>51</v>
      </c>
      <c r="E62" s="45">
        <v>100</v>
      </c>
      <c r="F62" s="36">
        <v>0</v>
      </c>
      <c r="G62" s="45">
        <f>SUM(E62:F62)</f>
        <v>100</v>
      </c>
      <c r="H62" s="45">
        <v>100</v>
      </c>
      <c r="I62" s="36">
        <v>0</v>
      </c>
      <c r="J62" s="45">
        <f>SUM(H62:I62)</f>
        <v>100</v>
      </c>
      <c r="K62" s="45">
        <f>E62-H62</f>
        <v>0</v>
      </c>
      <c r="L62" s="36">
        <v>0</v>
      </c>
      <c r="M62" s="45">
        <f>SUM(K62:L62)</f>
        <v>0</v>
      </c>
    </row>
    <row r="63" spans="1:13" ht="66.75" customHeight="1">
      <c r="A63" s="132" t="s">
        <v>109</v>
      </c>
      <c r="B63" s="133"/>
      <c r="C63" s="133"/>
      <c r="D63" s="133"/>
      <c r="E63" s="133"/>
      <c r="F63" s="133"/>
      <c r="G63" s="133"/>
      <c r="H63" s="133"/>
      <c r="I63" s="133"/>
      <c r="J63" s="133"/>
      <c r="K63" s="133"/>
      <c r="L63" s="133"/>
      <c r="M63" s="134"/>
    </row>
    <row r="64" spans="1:13" ht="33.75" customHeight="1">
      <c r="A64" s="129" t="s">
        <v>83</v>
      </c>
      <c r="B64" s="130"/>
      <c r="C64" s="130"/>
      <c r="D64" s="130"/>
      <c r="E64" s="130"/>
      <c r="F64" s="130"/>
      <c r="G64" s="130"/>
      <c r="H64" s="130"/>
      <c r="I64" s="130"/>
      <c r="J64" s="130"/>
      <c r="K64" s="130"/>
      <c r="L64" s="130"/>
      <c r="M64" s="131"/>
    </row>
    <row r="65" spans="1:7" ht="9" customHeight="1">
      <c r="A65" s="124"/>
      <c r="B65" s="124"/>
      <c r="C65" s="124"/>
      <c r="D65" s="124"/>
      <c r="E65" s="124"/>
      <c r="F65" s="124"/>
      <c r="G65" s="124"/>
    </row>
    <row r="66" spans="1:13" ht="114.75" customHeight="1">
      <c r="A66" s="110" t="s">
        <v>110</v>
      </c>
      <c r="B66" s="110"/>
      <c r="C66" s="110"/>
      <c r="D66" s="110"/>
      <c r="E66" s="110"/>
      <c r="F66" s="110"/>
      <c r="G66" s="110"/>
      <c r="H66" s="110"/>
      <c r="I66" s="110"/>
      <c r="J66" s="110"/>
      <c r="K66" s="110"/>
      <c r="L66" s="110"/>
      <c r="M66" s="110"/>
    </row>
    <row r="67" spans="1:7" ht="27" customHeight="1">
      <c r="A67" s="136"/>
      <c r="B67" s="124"/>
      <c r="C67" s="124"/>
      <c r="D67" s="124"/>
      <c r="E67" s="124"/>
      <c r="F67" s="124"/>
      <c r="G67" s="124"/>
    </row>
    <row r="68" spans="1:4" ht="19.5" customHeight="1">
      <c r="A68" s="47" t="s">
        <v>33</v>
      </c>
      <c r="B68" s="47"/>
      <c r="C68" s="47"/>
      <c r="D68" s="47"/>
    </row>
    <row r="69" spans="1:4" ht="19.5" customHeight="1">
      <c r="A69" s="47"/>
      <c r="B69" s="47"/>
      <c r="C69" s="47"/>
      <c r="D69" s="47"/>
    </row>
    <row r="70" spans="1:4" ht="19.5" customHeight="1">
      <c r="A70" s="47"/>
      <c r="B70" s="47"/>
      <c r="C70" s="47"/>
      <c r="D70" s="47"/>
    </row>
    <row r="71" spans="1:4" ht="19.5" customHeight="1">
      <c r="A71" s="47"/>
      <c r="B71" s="47"/>
      <c r="C71" s="47"/>
      <c r="D71" s="47"/>
    </row>
    <row r="72" spans="1:4" ht="19.5" customHeight="1">
      <c r="A72" s="47"/>
      <c r="B72" s="47"/>
      <c r="C72" s="47"/>
      <c r="D72" s="47"/>
    </row>
    <row r="73" spans="1:5" ht="15.75" customHeight="1">
      <c r="A73" s="105" t="s">
        <v>111</v>
      </c>
      <c r="B73" s="105"/>
      <c r="C73" s="105"/>
      <c r="D73" s="105"/>
      <c r="E73" s="105"/>
    </row>
    <row r="74" spans="1:13" ht="20.25" customHeight="1">
      <c r="A74" s="105"/>
      <c r="B74" s="105"/>
      <c r="C74" s="105"/>
      <c r="D74" s="105"/>
      <c r="E74" s="105"/>
      <c r="G74" s="135"/>
      <c r="H74" s="135"/>
      <c r="J74" s="128" t="s">
        <v>55</v>
      </c>
      <c r="K74" s="128"/>
      <c r="L74" s="128"/>
      <c r="M74" s="128"/>
    </row>
    <row r="75" spans="1:13" ht="33.75" customHeight="1">
      <c r="A75" s="50"/>
      <c r="B75" s="50"/>
      <c r="C75" s="50"/>
      <c r="D75" s="50"/>
      <c r="E75" s="50"/>
      <c r="G75" s="51"/>
      <c r="H75" s="51"/>
      <c r="J75" s="113" t="s">
        <v>22</v>
      </c>
      <c r="K75" s="113"/>
      <c r="L75" s="113"/>
      <c r="M75" s="113"/>
    </row>
    <row r="76" spans="1:13" ht="33" customHeight="1">
      <c r="A76" s="48"/>
      <c r="B76" s="48"/>
      <c r="C76" s="48"/>
      <c r="D76" s="48"/>
      <c r="E76" s="48"/>
      <c r="J76" s="138"/>
      <c r="K76" s="138"/>
      <c r="L76" s="138"/>
      <c r="M76" s="138"/>
    </row>
    <row r="77" spans="1:13" ht="29.25" customHeight="1">
      <c r="A77" s="105" t="s">
        <v>53</v>
      </c>
      <c r="B77" s="105"/>
      <c r="C77" s="105"/>
      <c r="D77" s="105"/>
      <c r="E77" s="105"/>
      <c r="G77" s="135"/>
      <c r="H77" s="135"/>
      <c r="J77" s="128" t="s">
        <v>54</v>
      </c>
      <c r="K77" s="128"/>
      <c r="L77" s="128"/>
      <c r="M77" s="128"/>
    </row>
    <row r="78" spans="1:13" ht="39" customHeight="1">
      <c r="A78" s="49"/>
      <c r="B78" s="49"/>
      <c r="C78" s="49"/>
      <c r="D78" s="49"/>
      <c r="E78" s="49"/>
      <c r="J78" s="113" t="s">
        <v>22</v>
      </c>
      <c r="K78" s="113"/>
      <c r="L78" s="113"/>
      <c r="M78" s="113"/>
    </row>
  </sheetData>
  <sheetProtection/>
  <mergeCells count="64">
    <mergeCell ref="L10:M10"/>
    <mergeCell ref="E11:J11"/>
    <mergeCell ref="L11:M11"/>
    <mergeCell ref="E12:J12"/>
    <mergeCell ref="L12:M12"/>
    <mergeCell ref="E10:J10"/>
    <mergeCell ref="E7:J7"/>
    <mergeCell ref="L7:M7"/>
    <mergeCell ref="L8:M8"/>
    <mergeCell ref="E9:J9"/>
    <mergeCell ref="L9:M9"/>
    <mergeCell ref="E8:J8"/>
    <mergeCell ref="G77:H77"/>
    <mergeCell ref="J77:M77"/>
    <mergeCell ref="J78:M78"/>
    <mergeCell ref="A63:M63"/>
    <mergeCell ref="A64:M64"/>
    <mergeCell ref="A65:G65"/>
    <mergeCell ref="A67:G67"/>
    <mergeCell ref="A73:E74"/>
    <mergeCell ref="G74:H74"/>
    <mergeCell ref="J74:M74"/>
    <mergeCell ref="E45:G45"/>
    <mergeCell ref="H45:J45"/>
    <mergeCell ref="K45:M45"/>
    <mergeCell ref="A52:M52"/>
    <mergeCell ref="A56:M56"/>
    <mergeCell ref="A60:M60"/>
    <mergeCell ref="B40:D40"/>
    <mergeCell ref="B41:D41"/>
    <mergeCell ref="A45:A46"/>
    <mergeCell ref="B45:B46"/>
    <mergeCell ref="C45:C46"/>
    <mergeCell ref="D45:D46"/>
    <mergeCell ref="A33:M33"/>
    <mergeCell ref="A35:M35"/>
    <mergeCell ref="A38:A39"/>
    <mergeCell ref="B38:D39"/>
    <mergeCell ref="E38:G38"/>
    <mergeCell ref="H38:J38"/>
    <mergeCell ref="K38:M38"/>
    <mergeCell ref="R28:T28"/>
    <mergeCell ref="U28:W28"/>
    <mergeCell ref="X28:Z28"/>
    <mergeCell ref="B30:D30"/>
    <mergeCell ref="B31:D31"/>
    <mergeCell ref="B32:D32"/>
    <mergeCell ref="B23:M23"/>
    <mergeCell ref="A28:A29"/>
    <mergeCell ref="B28:D29"/>
    <mergeCell ref="E28:G28"/>
    <mergeCell ref="H28:J28"/>
    <mergeCell ref="K28:M28"/>
    <mergeCell ref="A13:M13"/>
    <mergeCell ref="B15:M15"/>
    <mergeCell ref="B16:M16"/>
    <mergeCell ref="D18:M18"/>
    <mergeCell ref="B22:M22"/>
    <mergeCell ref="J75:M75"/>
    <mergeCell ref="A77:E77"/>
    <mergeCell ref="A66:M66"/>
    <mergeCell ref="J1:M2"/>
    <mergeCell ref="A4:M4"/>
    <mergeCell ref="A5:M5"/>
  </mergeCells>
  <printOptions/>
  <pageMargins left="0.16" right="0.16" top="0.35" bottom="0.3" header="0.31496062992125984" footer="0.31496062992125984"/>
  <pageSetup horizontalDpi="600" verticalDpi="600" orientation="landscape" paperSize="9" scale="72" r:id="rId1"/>
  <rowBreaks count="3" manualBreakCount="3">
    <brk id="29" max="12" man="1"/>
    <brk id="51" max="12" man="1"/>
    <brk id="64" max="12" man="1"/>
  </rowBreaks>
</worksheet>
</file>

<file path=xl/worksheets/sheet3.xml><?xml version="1.0" encoding="utf-8"?>
<worksheet xmlns="http://schemas.openxmlformats.org/spreadsheetml/2006/main" xmlns:r="http://schemas.openxmlformats.org/officeDocument/2006/relationships">
  <dimension ref="A1:Z80"/>
  <sheetViews>
    <sheetView view="pageBreakPreview" zoomScale="60" zoomScaleNormal="77" zoomScalePageLayoutView="0" workbookViewId="0" topLeftCell="A47">
      <selection activeCell="A56" sqref="A56:M56"/>
    </sheetView>
  </sheetViews>
  <sheetFormatPr defaultColWidth="9.140625" defaultRowHeight="15"/>
  <cols>
    <col min="1" max="1" width="6.28125" style="13" customWidth="1"/>
    <col min="2" max="2" width="27.421875" style="13" customWidth="1"/>
    <col min="3" max="3" width="16.28125" style="13" customWidth="1"/>
    <col min="4" max="4" width="19.7109375" style="13" customWidth="1"/>
    <col min="5" max="5" width="11.28125" style="13" customWidth="1"/>
    <col min="6" max="6" width="12.8515625" style="13" customWidth="1"/>
    <col min="7" max="7" width="10.7109375" style="13" customWidth="1"/>
    <col min="8" max="8" width="11.57421875" style="13" customWidth="1"/>
    <col min="9" max="9" width="11.421875" style="13" customWidth="1"/>
    <col min="10" max="10" width="9.28125" style="13" customWidth="1"/>
    <col min="11" max="11" width="9.7109375" style="13" customWidth="1"/>
    <col min="12" max="12" width="10.7109375" style="13" customWidth="1"/>
    <col min="13" max="13" width="17.7109375" style="13" customWidth="1"/>
    <col min="14" max="16384" width="9.140625" style="13" customWidth="1"/>
  </cols>
  <sheetData>
    <row r="1" spans="10:13" ht="53.25" customHeight="1">
      <c r="J1" s="151" t="s">
        <v>34</v>
      </c>
      <c r="K1" s="151"/>
      <c r="L1" s="151"/>
      <c r="M1" s="151"/>
    </row>
    <row r="2" spans="1:13" ht="22.5" customHeight="1">
      <c r="A2" s="96" t="s">
        <v>13</v>
      </c>
      <c r="B2" s="96"/>
      <c r="C2" s="96"/>
      <c r="D2" s="96"/>
      <c r="E2" s="96"/>
      <c r="F2" s="96"/>
      <c r="G2" s="96"/>
      <c r="H2" s="96"/>
      <c r="I2" s="96"/>
      <c r="J2" s="96"/>
      <c r="K2" s="96"/>
      <c r="L2" s="96"/>
      <c r="M2" s="96"/>
    </row>
    <row r="3" spans="1:13" ht="27.75" customHeight="1">
      <c r="A3" s="96" t="s">
        <v>100</v>
      </c>
      <c r="B3" s="96"/>
      <c r="C3" s="96"/>
      <c r="D3" s="96"/>
      <c r="E3" s="96"/>
      <c r="F3" s="96"/>
      <c r="G3" s="96"/>
      <c r="H3" s="96"/>
      <c r="I3" s="96"/>
      <c r="J3" s="96"/>
      <c r="K3" s="96"/>
      <c r="L3" s="96"/>
      <c r="M3" s="96"/>
    </row>
    <row r="4" spans="1:13" ht="34.5" customHeight="1">
      <c r="A4" s="74" t="s">
        <v>0</v>
      </c>
      <c r="B4" s="19">
        <v>1500000</v>
      </c>
      <c r="C4" s="65"/>
      <c r="D4" s="72"/>
      <c r="E4" s="81" t="s">
        <v>101</v>
      </c>
      <c r="F4" s="81"/>
      <c r="G4" s="81"/>
      <c r="H4" s="81"/>
      <c r="I4" s="81"/>
      <c r="J4" s="81"/>
      <c r="K4" s="71"/>
      <c r="L4" s="78" t="s">
        <v>90</v>
      </c>
      <c r="M4" s="78"/>
    </row>
    <row r="5" spans="1:13" ht="29.25" customHeight="1">
      <c r="A5" s="74"/>
      <c r="B5" s="68" t="s">
        <v>91</v>
      </c>
      <c r="C5" s="65"/>
      <c r="D5" s="72"/>
      <c r="E5" s="80" t="s">
        <v>92</v>
      </c>
      <c r="F5" s="80"/>
      <c r="G5" s="80"/>
      <c r="H5" s="80"/>
      <c r="I5" s="80"/>
      <c r="J5" s="80"/>
      <c r="K5" s="73"/>
      <c r="L5" s="79" t="s">
        <v>93</v>
      </c>
      <c r="M5" s="79"/>
    </row>
    <row r="6" spans="1:13" ht="39.75" customHeight="1">
      <c r="A6" s="74" t="s">
        <v>1</v>
      </c>
      <c r="B6" s="19">
        <v>1510000</v>
      </c>
      <c r="C6" s="65"/>
      <c r="D6" s="72"/>
      <c r="E6" s="81" t="s">
        <v>101</v>
      </c>
      <c r="F6" s="81"/>
      <c r="G6" s="81"/>
      <c r="H6" s="81"/>
      <c r="I6" s="81"/>
      <c r="J6" s="81"/>
      <c r="K6" s="71"/>
      <c r="L6" s="78" t="s">
        <v>90</v>
      </c>
      <c r="M6" s="78"/>
    </row>
    <row r="7" spans="1:13" ht="30.75" customHeight="1">
      <c r="A7" s="74"/>
      <c r="B7" s="68" t="s">
        <v>91</v>
      </c>
      <c r="C7" s="65"/>
      <c r="D7" s="72"/>
      <c r="E7" s="80" t="s">
        <v>12</v>
      </c>
      <c r="F7" s="80"/>
      <c r="G7" s="80"/>
      <c r="H7" s="80"/>
      <c r="I7" s="80"/>
      <c r="J7" s="80"/>
      <c r="K7" s="73"/>
      <c r="L7" s="79" t="s">
        <v>93</v>
      </c>
      <c r="M7" s="79"/>
    </row>
    <row r="8" spans="1:13" ht="45" customHeight="1">
      <c r="A8" s="74" t="s">
        <v>2</v>
      </c>
      <c r="B8" s="19">
        <v>1517350</v>
      </c>
      <c r="C8" s="67" t="s">
        <v>112</v>
      </c>
      <c r="D8" s="67" t="s">
        <v>76</v>
      </c>
      <c r="E8" s="81" t="s">
        <v>113</v>
      </c>
      <c r="F8" s="81"/>
      <c r="G8" s="81"/>
      <c r="H8" s="81"/>
      <c r="I8" s="81"/>
      <c r="J8" s="81"/>
      <c r="K8" s="64"/>
      <c r="L8" s="78" t="s">
        <v>98</v>
      </c>
      <c r="M8" s="78"/>
    </row>
    <row r="9" spans="1:13" ht="53.25" customHeight="1">
      <c r="A9" s="74"/>
      <c r="B9" s="68" t="s">
        <v>91</v>
      </c>
      <c r="C9" s="69" t="s">
        <v>95</v>
      </c>
      <c r="D9" s="69" t="s">
        <v>96</v>
      </c>
      <c r="E9" s="80" t="s">
        <v>97</v>
      </c>
      <c r="F9" s="80"/>
      <c r="G9" s="80"/>
      <c r="H9" s="80"/>
      <c r="I9" s="80"/>
      <c r="J9" s="80"/>
      <c r="K9" s="73"/>
      <c r="L9" s="80" t="s">
        <v>99</v>
      </c>
      <c r="M9" s="80"/>
    </row>
    <row r="10" spans="1:13" ht="18.75" customHeight="1">
      <c r="A10" s="97" t="s">
        <v>23</v>
      </c>
      <c r="B10" s="97"/>
      <c r="C10" s="97"/>
      <c r="D10" s="97"/>
      <c r="E10" s="97"/>
      <c r="F10" s="97"/>
      <c r="G10" s="97"/>
      <c r="H10" s="97"/>
      <c r="I10" s="97"/>
      <c r="J10" s="97"/>
      <c r="K10" s="97"/>
      <c r="L10" s="97"/>
      <c r="M10" s="97"/>
    </row>
    <row r="11" ht="12.75" customHeight="1">
      <c r="A11" s="1"/>
    </row>
    <row r="12" spans="1:13" ht="18.75" customHeight="1">
      <c r="A12" s="8" t="s">
        <v>3</v>
      </c>
      <c r="B12" s="86" t="s">
        <v>20</v>
      </c>
      <c r="C12" s="86"/>
      <c r="D12" s="86"/>
      <c r="E12" s="86"/>
      <c r="F12" s="86"/>
      <c r="G12" s="86"/>
      <c r="H12" s="86"/>
      <c r="I12" s="86"/>
      <c r="J12" s="86"/>
      <c r="K12" s="86"/>
      <c r="L12" s="86"/>
      <c r="M12" s="86"/>
    </row>
    <row r="13" spans="1:13" ht="42" customHeight="1">
      <c r="A13" s="8">
        <v>1</v>
      </c>
      <c r="B13" s="88" t="s">
        <v>77</v>
      </c>
      <c r="C13" s="89"/>
      <c r="D13" s="89"/>
      <c r="E13" s="89"/>
      <c r="F13" s="89"/>
      <c r="G13" s="89"/>
      <c r="H13" s="89"/>
      <c r="I13" s="89"/>
      <c r="J13" s="89"/>
      <c r="K13" s="89"/>
      <c r="L13" s="89"/>
      <c r="M13" s="90"/>
    </row>
    <row r="14" ht="15">
      <c r="A14" s="1"/>
    </row>
    <row r="15" spans="1:13" ht="36" customHeight="1">
      <c r="A15" s="2" t="s">
        <v>24</v>
      </c>
      <c r="D15" s="95" t="s">
        <v>78</v>
      </c>
      <c r="E15" s="95"/>
      <c r="F15" s="95"/>
      <c r="G15" s="95"/>
      <c r="H15" s="95"/>
      <c r="I15" s="95"/>
      <c r="J15" s="95"/>
      <c r="K15" s="95"/>
      <c r="L15" s="95"/>
      <c r="M15" s="95"/>
    </row>
    <row r="16" ht="15">
      <c r="A16" s="10"/>
    </row>
    <row r="17" ht="15">
      <c r="A17" s="2" t="s">
        <v>25</v>
      </c>
    </row>
    <row r="18" ht="15">
      <c r="A18" s="1"/>
    </row>
    <row r="19" spans="1:13" ht="24" customHeight="1">
      <c r="A19" s="8" t="s">
        <v>3</v>
      </c>
      <c r="B19" s="86" t="s">
        <v>4</v>
      </c>
      <c r="C19" s="86"/>
      <c r="D19" s="86"/>
      <c r="E19" s="86"/>
      <c r="F19" s="86"/>
      <c r="G19" s="86"/>
      <c r="H19" s="86"/>
      <c r="I19" s="86"/>
      <c r="J19" s="86"/>
      <c r="K19" s="86"/>
      <c r="L19" s="86"/>
      <c r="M19" s="86"/>
    </row>
    <row r="20" spans="1:13" ht="45" customHeight="1">
      <c r="A20" s="8">
        <v>1</v>
      </c>
      <c r="B20" s="88" t="s">
        <v>79</v>
      </c>
      <c r="C20" s="89"/>
      <c r="D20" s="89"/>
      <c r="E20" s="89"/>
      <c r="F20" s="89"/>
      <c r="G20" s="89"/>
      <c r="H20" s="89"/>
      <c r="I20" s="89"/>
      <c r="J20" s="89"/>
      <c r="K20" s="89"/>
      <c r="L20" s="89"/>
      <c r="M20" s="90"/>
    </row>
    <row r="21" ht="15">
      <c r="A21" s="1"/>
    </row>
    <row r="22" ht="15">
      <c r="A22" s="2" t="s">
        <v>26</v>
      </c>
    </row>
    <row r="23" spans="1:13" ht="17.25" customHeight="1">
      <c r="A23" s="10"/>
      <c r="B23" s="10" t="s">
        <v>21</v>
      </c>
      <c r="M23" s="10"/>
    </row>
    <row r="24" ht="12" customHeight="1">
      <c r="A24" s="1"/>
    </row>
    <row r="25" spans="1:26" ht="45" customHeight="1">
      <c r="A25" s="86" t="s">
        <v>3</v>
      </c>
      <c r="B25" s="86" t="s">
        <v>27</v>
      </c>
      <c r="C25" s="86"/>
      <c r="D25" s="86"/>
      <c r="E25" s="86" t="s">
        <v>14</v>
      </c>
      <c r="F25" s="86"/>
      <c r="G25" s="86"/>
      <c r="H25" s="86" t="s">
        <v>28</v>
      </c>
      <c r="I25" s="86"/>
      <c r="J25" s="86"/>
      <c r="K25" s="86" t="s">
        <v>15</v>
      </c>
      <c r="L25" s="86"/>
      <c r="M25" s="86"/>
      <c r="R25" s="93"/>
      <c r="S25" s="93"/>
      <c r="T25" s="93"/>
      <c r="U25" s="93"/>
      <c r="V25" s="93"/>
      <c r="W25" s="93"/>
      <c r="X25" s="93"/>
      <c r="Y25" s="93"/>
      <c r="Z25" s="93"/>
    </row>
    <row r="26" spans="1:26" ht="33" customHeight="1">
      <c r="A26" s="86"/>
      <c r="B26" s="86"/>
      <c r="C26" s="86"/>
      <c r="D26" s="86"/>
      <c r="E26" s="8" t="s">
        <v>16</v>
      </c>
      <c r="F26" s="8" t="s">
        <v>17</v>
      </c>
      <c r="G26" s="8" t="s">
        <v>18</v>
      </c>
      <c r="H26" s="20" t="s">
        <v>16</v>
      </c>
      <c r="I26" s="20" t="s">
        <v>17</v>
      </c>
      <c r="J26" s="8" t="s">
        <v>18</v>
      </c>
      <c r="K26" s="8" t="s">
        <v>16</v>
      </c>
      <c r="L26" s="8" t="s">
        <v>17</v>
      </c>
      <c r="M26" s="8" t="s">
        <v>18</v>
      </c>
      <c r="R26" s="11"/>
      <c r="S26" s="11"/>
      <c r="T26" s="11"/>
      <c r="U26" s="11"/>
      <c r="V26" s="11"/>
      <c r="W26" s="11"/>
      <c r="X26" s="11"/>
      <c r="Y26" s="11"/>
      <c r="Z26" s="11"/>
    </row>
    <row r="27" spans="1:26" ht="15">
      <c r="A27" s="8">
        <v>1</v>
      </c>
      <c r="B27" s="86">
        <v>2</v>
      </c>
      <c r="C27" s="86"/>
      <c r="D27" s="86"/>
      <c r="E27" s="8">
        <v>3</v>
      </c>
      <c r="F27" s="8">
        <v>4</v>
      </c>
      <c r="G27" s="8">
        <v>5</v>
      </c>
      <c r="H27" s="8">
        <v>6</v>
      </c>
      <c r="I27" s="8">
        <v>7</v>
      </c>
      <c r="J27" s="8">
        <v>8</v>
      </c>
      <c r="K27" s="8">
        <v>9</v>
      </c>
      <c r="L27" s="8">
        <v>10</v>
      </c>
      <c r="M27" s="8">
        <v>11</v>
      </c>
      <c r="R27" s="11"/>
      <c r="S27" s="11"/>
      <c r="T27" s="11"/>
      <c r="U27" s="11"/>
      <c r="V27" s="11"/>
      <c r="W27" s="11"/>
      <c r="X27" s="11"/>
      <c r="Y27" s="11"/>
      <c r="Z27" s="11"/>
    </row>
    <row r="28" spans="1:26" s="29" customFormat="1" ht="18.75" customHeight="1">
      <c r="A28" s="21"/>
      <c r="B28" s="87" t="s">
        <v>5</v>
      </c>
      <c r="C28" s="87"/>
      <c r="D28" s="87"/>
      <c r="E28" s="56">
        <f>SUM(E29:E34)</f>
        <v>0</v>
      </c>
      <c r="F28" s="56">
        <f>SUM(F29:F34)</f>
        <v>1838912</v>
      </c>
      <c r="G28" s="56">
        <f>E28+F28</f>
        <v>1838912</v>
      </c>
      <c r="H28" s="56">
        <f>SUM(H29:H34)</f>
        <v>0</v>
      </c>
      <c r="I28" s="56">
        <f>SUM(I29:I34)</f>
        <v>1813076.2799999998</v>
      </c>
      <c r="J28" s="56">
        <f>H28+I28</f>
        <v>1813076.2799999998</v>
      </c>
      <c r="K28" s="56">
        <f>SUM(K29:K34)</f>
        <v>0</v>
      </c>
      <c r="L28" s="56">
        <f>SUM(L29:L34)</f>
        <v>25835.72</v>
      </c>
      <c r="M28" s="56">
        <f>K28+L28</f>
        <v>25835.72</v>
      </c>
      <c r="R28" s="30"/>
      <c r="S28" s="30"/>
      <c r="T28" s="30"/>
      <c r="U28" s="30"/>
      <c r="V28" s="30"/>
      <c r="W28" s="30"/>
      <c r="X28" s="30"/>
      <c r="Y28" s="30"/>
      <c r="Z28" s="30"/>
    </row>
    <row r="29" spans="1:26" s="29" customFormat="1" ht="93" customHeight="1">
      <c r="A29" s="66">
        <v>1</v>
      </c>
      <c r="B29" s="140" t="s">
        <v>114</v>
      </c>
      <c r="C29" s="141"/>
      <c r="D29" s="142"/>
      <c r="E29" s="66">
        <v>0</v>
      </c>
      <c r="F29" s="139">
        <v>199401</v>
      </c>
      <c r="G29" s="56">
        <f>E29+F29</f>
        <v>199401</v>
      </c>
      <c r="H29" s="66">
        <v>0</v>
      </c>
      <c r="I29" s="56">
        <v>199400.04</v>
      </c>
      <c r="J29" s="56">
        <f>H29+I29</f>
        <v>199400.04</v>
      </c>
      <c r="K29" s="66">
        <v>0</v>
      </c>
      <c r="L29" s="56">
        <f>F29-I29</f>
        <v>0.9599999999918509</v>
      </c>
      <c r="M29" s="56">
        <f>K29+L29</f>
        <v>0.9599999999918509</v>
      </c>
      <c r="R29" s="30"/>
      <c r="S29" s="30"/>
      <c r="T29" s="30"/>
      <c r="U29" s="30"/>
      <c r="V29" s="30"/>
      <c r="W29" s="30"/>
      <c r="X29" s="30"/>
      <c r="Y29" s="30"/>
      <c r="Z29" s="30"/>
    </row>
    <row r="30" spans="1:26" s="29" customFormat="1" ht="42" customHeight="1">
      <c r="A30" s="66">
        <v>2</v>
      </c>
      <c r="B30" s="140" t="s">
        <v>115</v>
      </c>
      <c r="C30" s="141"/>
      <c r="D30" s="142"/>
      <c r="E30" s="66">
        <v>0</v>
      </c>
      <c r="F30" s="139">
        <v>199724</v>
      </c>
      <c r="G30" s="56">
        <f>E30+F30</f>
        <v>199724</v>
      </c>
      <c r="H30" s="66">
        <v>0</v>
      </c>
      <c r="I30" s="56">
        <v>197604</v>
      </c>
      <c r="J30" s="56">
        <f>H30+I30</f>
        <v>197604</v>
      </c>
      <c r="K30" s="66">
        <v>0</v>
      </c>
      <c r="L30" s="56">
        <f>F30-I30</f>
        <v>2120</v>
      </c>
      <c r="M30" s="56">
        <f>K30+L30</f>
        <v>2120</v>
      </c>
      <c r="R30" s="30"/>
      <c r="S30" s="30"/>
      <c r="T30" s="30"/>
      <c r="U30" s="30"/>
      <c r="V30" s="30"/>
      <c r="W30" s="30"/>
      <c r="X30" s="30"/>
      <c r="Y30" s="30"/>
      <c r="Z30" s="30"/>
    </row>
    <row r="31" spans="1:26" s="29" customFormat="1" ht="45.75" customHeight="1">
      <c r="A31" s="66">
        <v>3</v>
      </c>
      <c r="B31" s="140" t="s">
        <v>116</v>
      </c>
      <c r="C31" s="141"/>
      <c r="D31" s="142"/>
      <c r="E31" s="66">
        <v>0</v>
      </c>
      <c r="F31" s="139">
        <v>1137724</v>
      </c>
      <c r="G31" s="56">
        <f>E31+F31</f>
        <v>1137724</v>
      </c>
      <c r="H31" s="66">
        <v>0</v>
      </c>
      <c r="I31" s="56">
        <v>1137724</v>
      </c>
      <c r="J31" s="56">
        <f>H31+I31</f>
        <v>1137724</v>
      </c>
      <c r="K31" s="66">
        <v>0</v>
      </c>
      <c r="L31" s="56">
        <f>F31-I31</f>
        <v>0</v>
      </c>
      <c r="M31" s="56">
        <f>K31+L31</f>
        <v>0</v>
      </c>
      <c r="R31" s="30"/>
      <c r="S31" s="30"/>
      <c r="T31" s="30"/>
      <c r="U31" s="30"/>
      <c r="V31" s="30"/>
      <c r="W31" s="30"/>
      <c r="X31" s="30"/>
      <c r="Y31" s="30"/>
      <c r="Z31" s="30"/>
    </row>
    <row r="32" spans="1:26" s="29" customFormat="1" ht="42" customHeight="1">
      <c r="A32" s="66">
        <v>4</v>
      </c>
      <c r="B32" s="143" t="s">
        <v>117</v>
      </c>
      <c r="C32" s="144"/>
      <c r="D32" s="145"/>
      <c r="E32" s="66">
        <v>0</v>
      </c>
      <c r="F32" s="139">
        <v>80190</v>
      </c>
      <c r="G32" s="56">
        <f>E32+F32</f>
        <v>80190</v>
      </c>
      <c r="H32" s="66">
        <v>0</v>
      </c>
      <c r="I32" s="56">
        <v>80171.38</v>
      </c>
      <c r="J32" s="56">
        <f>H32+I32</f>
        <v>80171.38</v>
      </c>
      <c r="K32" s="66">
        <v>0</v>
      </c>
      <c r="L32" s="56">
        <f>F32-I32</f>
        <v>18.619999999995343</v>
      </c>
      <c r="M32" s="56">
        <f>K32+L32</f>
        <v>18.619999999995343</v>
      </c>
      <c r="R32" s="30"/>
      <c r="S32" s="30"/>
      <c r="T32" s="30"/>
      <c r="U32" s="30"/>
      <c r="V32" s="30"/>
      <c r="W32" s="30"/>
      <c r="X32" s="30"/>
      <c r="Y32" s="30"/>
      <c r="Z32" s="30"/>
    </row>
    <row r="33" spans="1:26" s="29" customFormat="1" ht="57" customHeight="1">
      <c r="A33" s="66">
        <v>5</v>
      </c>
      <c r="B33" s="143" t="s">
        <v>118</v>
      </c>
      <c r="C33" s="144"/>
      <c r="D33" s="145"/>
      <c r="E33" s="66">
        <v>0</v>
      </c>
      <c r="F33" s="139">
        <v>200000</v>
      </c>
      <c r="G33" s="56">
        <f>E33+F33</f>
        <v>200000</v>
      </c>
      <c r="H33" s="66">
        <v>0</v>
      </c>
      <c r="I33" s="56">
        <v>198176.86</v>
      </c>
      <c r="J33" s="56">
        <f>H33+I33</f>
        <v>198176.86</v>
      </c>
      <c r="K33" s="66">
        <v>0</v>
      </c>
      <c r="L33" s="56">
        <f>F33-I33</f>
        <v>1823.140000000014</v>
      </c>
      <c r="M33" s="56">
        <f>K33+L33</f>
        <v>1823.140000000014</v>
      </c>
      <c r="R33" s="30"/>
      <c r="S33" s="30"/>
      <c r="T33" s="30"/>
      <c r="U33" s="30"/>
      <c r="V33" s="30"/>
      <c r="W33" s="30"/>
      <c r="X33" s="30"/>
      <c r="Y33" s="30"/>
      <c r="Z33" s="30"/>
    </row>
    <row r="34" spans="1:26" s="29" customFormat="1" ht="62.25" customHeight="1">
      <c r="A34" s="66">
        <v>6</v>
      </c>
      <c r="B34" s="146" t="s">
        <v>119</v>
      </c>
      <c r="C34" s="147"/>
      <c r="D34" s="148"/>
      <c r="E34" s="66">
        <v>0</v>
      </c>
      <c r="F34" s="139">
        <f>98837-30000-46964</f>
        <v>21873</v>
      </c>
      <c r="G34" s="56">
        <f>E34+F34</f>
        <v>21873</v>
      </c>
      <c r="H34" s="66">
        <v>0</v>
      </c>
      <c r="I34" s="56">
        <v>0</v>
      </c>
      <c r="J34" s="56">
        <f>H34+I34</f>
        <v>0</v>
      </c>
      <c r="K34" s="66">
        <v>0</v>
      </c>
      <c r="L34" s="56">
        <f>F34-I34</f>
        <v>21873</v>
      </c>
      <c r="M34" s="56">
        <f>K34+L34</f>
        <v>21873</v>
      </c>
      <c r="R34" s="30"/>
      <c r="S34" s="30"/>
      <c r="T34" s="30"/>
      <c r="U34" s="30"/>
      <c r="V34" s="30"/>
      <c r="W34" s="30"/>
      <c r="X34" s="30"/>
      <c r="Y34" s="30"/>
      <c r="Z34" s="30"/>
    </row>
    <row r="35" spans="1:13" ht="41.25" customHeight="1">
      <c r="A35" s="91" t="s">
        <v>82</v>
      </c>
      <c r="B35" s="92"/>
      <c r="C35" s="92"/>
      <c r="D35" s="92"/>
      <c r="E35" s="92"/>
      <c r="F35" s="92"/>
      <c r="G35" s="92"/>
      <c r="H35" s="92"/>
      <c r="I35" s="92"/>
      <c r="J35" s="92"/>
      <c r="K35" s="92"/>
      <c r="L35" s="92"/>
      <c r="M35" s="92"/>
    </row>
    <row r="36" spans="1:13" ht="18.75" customHeight="1">
      <c r="A36" s="85" t="s">
        <v>29</v>
      </c>
      <c r="B36" s="85"/>
      <c r="C36" s="85"/>
      <c r="D36" s="85"/>
      <c r="E36" s="85"/>
      <c r="F36" s="85"/>
      <c r="G36" s="85"/>
      <c r="H36" s="85"/>
      <c r="I36" s="85"/>
      <c r="J36" s="85"/>
      <c r="K36" s="85"/>
      <c r="L36" s="85"/>
      <c r="M36" s="85"/>
    </row>
    <row r="37" spans="1:2" ht="15">
      <c r="A37" s="10"/>
      <c r="B37" s="10" t="s">
        <v>21</v>
      </c>
    </row>
    <row r="38" ht="11.25" customHeight="1">
      <c r="A38" s="1"/>
    </row>
    <row r="39" spans="1:13" ht="31.5" customHeight="1">
      <c r="A39" s="86" t="s">
        <v>3</v>
      </c>
      <c r="B39" s="86" t="s">
        <v>30</v>
      </c>
      <c r="C39" s="86"/>
      <c r="D39" s="86"/>
      <c r="E39" s="86" t="s">
        <v>14</v>
      </c>
      <c r="F39" s="86"/>
      <c r="G39" s="86"/>
      <c r="H39" s="86" t="s">
        <v>28</v>
      </c>
      <c r="I39" s="86"/>
      <c r="J39" s="86"/>
      <c r="K39" s="86" t="s">
        <v>15</v>
      </c>
      <c r="L39" s="86"/>
      <c r="M39" s="86"/>
    </row>
    <row r="40" spans="1:13" ht="40.5" customHeight="1">
      <c r="A40" s="86"/>
      <c r="B40" s="86"/>
      <c r="C40" s="86"/>
      <c r="D40" s="86"/>
      <c r="E40" s="8" t="s">
        <v>16</v>
      </c>
      <c r="F40" s="8" t="s">
        <v>17</v>
      </c>
      <c r="G40" s="8" t="s">
        <v>18</v>
      </c>
      <c r="H40" s="8" t="s">
        <v>16</v>
      </c>
      <c r="I40" s="8" t="s">
        <v>17</v>
      </c>
      <c r="J40" s="8" t="s">
        <v>18</v>
      </c>
      <c r="K40" s="8" t="s">
        <v>16</v>
      </c>
      <c r="L40" s="8" t="s">
        <v>17</v>
      </c>
      <c r="M40" s="8" t="s">
        <v>18</v>
      </c>
    </row>
    <row r="41" spans="1:13" ht="15">
      <c r="A41" s="8">
        <v>1</v>
      </c>
      <c r="B41" s="86">
        <v>2</v>
      </c>
      <c r="C41" s="86"/>
      <c r="D41" s="86"/>
      <c r="E41" s="8">
        <v>3</v>
      </c>
      <c r="F41" s="8">
        <v>4</v>
      </c>
      <c r="G41" s="8">
        <v>5</v>
      </c>
      <c r="H41" s="8">
        <v>6</v>
      </c>
      <c r="I41" s="8">
        <v>7</v>
      </c>
      <c r="J41" s="8">
        <v>8</v>
      </c>
      <c r="K41" s="8">
        <v>9</v>
      </c>
      <c r="L41" s="8">
        <v>10</v>
      </c>
      <c r="M41" s="8">
        <v>11</v>
      </c>
    </row>
    <row r="42" spans="1:13" ht="15">
      <c r="A42" s="8" t="s">
        <v>40</v>
      </c>
      <c r="B42" s="106" t="s">
        <v>40</v>
      </c>
      <c r="C42" s="107"/>
      <c r="D42" s="108"/>
      <c r="E42" s="8" t="s">
        <v>40</v>
      </c>
      <c r="F42" s="8" t="s">
        <v>40</v>
      </c>
      <c r="G42" s="8" t="s">
        <v>40</v>
      </c>
      <c r="H42" s="8" t="s">
        <v>40</v>
      </c>
      <c r="I42" s="8" t="s">
        <v>40</v>
      </c>
      <c r="J42" s="8" t="s">
        <v>40</v>
      </c>
      <c r="K42" s="8" t="s">
        <v>40</v>
      </c>
      <c r="L42" s="8" t="s">
        <v>40</v>
      </c>
      <c r="M42" s="8" t="s">
        <v>40</v>
      </c>
    </row>
    <row r="43" ht="15">
      <c r="A43" s="1"/>
    </row>
    <row r="44" ht="15">
      <c r="A44" s="2" t="s">
        <v>31</v>
      </c>
    </row>
    <row r="45" ht="15">
      <c r="A45" s="1"/>
    </row>
    <row r="46" spans="1:13" ht="73.5" customHeight="1">
      <c r="A46" s="86" t="s">
        <v>3</v>
      </c>
      <c r="B46" s="86" t="s">
        <v>19</v>
      </c>
      <c r="C46" s="86" t="s">
        <v>6</v>
      </c>
      <c r="D46" s="86" t="s">
        <v>7</v>
      </c>
      <c r="E46" s="86" t="s">
        <v>14</v>
      </c>
      <c r="F46" s="86"/>
      <c r="G46" s="86"/>
      <c r="H46" s="86" t="s">
        <v>32</v>
      </c>
      <c r="I46" s="86"/>
      <c r="J46" s="86"/>
      <c r="K46" s="86" t="s">
        <v>15</v>
      </c>
      <c r="L46" s="86"/>
      <c r="M46" s="86"/>
    </row>
    <row r="47" spans="1:13" ht="34.5" customHeight="1">
      <c r="A47" s="86"/>
      <c r="B47" s="86"/>
      <c r="C47" s="86"/>
      <c r="D47" s="86"/>
      <c r="E47" s="8" t="s">
        <v>16</v>
      </c>
      <c r="F47" s="8" t="s">
        <v>17</v>
      </c>
      <c r="G47" s="8" t="s">
        <v>18</v>
      </c>
      <c r="H47" s="20" t="s">
        <v>16</v>
      </c>
      <c r="I47" s="20" t="s">
        <v>17</v>
      </c>
      <c r="J47" s="8" t="s">
        <v>18</v>
      </c>
      <c r="K47" s="8" t="s">
        <v>16</v>
      </c>
      <c r="L47" s="8" t="s">
        <v>17</v>
      </c>
      <c r="M47" s="8" t="s">
        <v>18</v>
      </c>
    </row>
    <row r="48" spans="1:13" ht="15">
      <c r="A48" s="8">
        <v>1</v>
      </c>
      <c r="B48" s="8">
        <v>2</v>
      </c>
      <c r="C48" s="8">
        <v>3</v>
      </c>
      <c r="D48" s="8">
        <v>4</v>
      </c>
      <c r="E48" s="8">
        <v>5</v>
      </c>
      <c r="F48" s="8">
        <v>6</v>
      </c>
      <c r="G48" s="8">
        <v>7</v>
      </c>
      <c r="H48" s="8">
        <v>8</v>
      </c>
      <c r="I48" s="8">
        <v>9</v>
      </c>
      <c r="J48" s="8">
        <v>10</v>
      </c>
      <c r="K48" s="8">
        <v>11</v>
      </c>
      <c r="L48" s="8">
        <v>12</v>
      </c>
      <c r="M48" s="8">
        <v>13</v>
      </c>
    </row>
    <row r="49" spans="1:13" ht="15">
      <c r="A49" s="8">
        <v>1</v>
      </c>
      <c r="B49" s="21" t="s">
        <v>8</v>
      </c>
      <c r="C49" s="8"/>
      <c r="D49" s="8"/>
      <c r="E49" s="8"/>
      <c r="F49" s="8"/>
      <c r="G49" s="8"/>
      <c r="H49" s="8"/>
      <c r="I49" s="8"/>
      <c r="J49" s="8"/>
      <c r="K49" s="8"/>
      <c r="L49" s="8"/>
      <c r="M49" s="8"/>
    </row>
    <row r="50" spans="1:13" ht="49.5" customHeight="1">
      <c r="A50" s="62">
        <v>1</v>
      </c>
      <c r="B50" s="15" t="s">
        <v>120</v>
      </c>
      <c r="C50" s="14" t="s">
        <v>80</v>
      </c>
      <c r="D50" s="22" t="s">
        <v>121</v>
      </c>
      <c r="E50" s="62">
        <v>0</v>
      </c>
      <c r="F50" s="139">
        <f>199401+199724+1137724+80190+200000</f>
        <v>1817039</v>
      </c>
      <c r="G50" s="66">
        <f>SUM(E50:F50)</f>
        <v>1817039</v>
      </c>
      <c r="H50" s="62">
        <v>0</v>
      </c>
      <c r="I50" s="56">
        <f>199400.04+197604+1137724+80171.38+198176.86</f>
        <v>1813076.2799999998</v>
      </c>
      <c r="J50" s="62">
        <f>SUM(H50:I50)</f>
        <v>1813076.2799999998</v>
      </c>
      <c r="K50" s="62">
        <f>H50-E50</f>
        <v>0</v>
      </c>
      <c r="L50" s="18">
        <f>F50-I50</f>
        <v>3962.720000000205</v>
      </c>
      <c r="M50" s="56">
        <f>SUM(K50:L50)</f>
        <v>3962.720000000205</v>
      </c>
    </row>
    <row r="51" spans="1:13" ht="60" customHeight="1">
      <c r="A51" s="62">
        <v>2</v>
      </c>
      <c r="B51" s="15" t="s">
        <v>120</v>
      </c>
      <c r="C51" s="14" t="s">
        <v>80</v>
      </c>
      <c r="D51" s="149" t="s">
        <v>122</v>
      </c>
      <c r="E51" s="8">
        <v>0</v>
      </c>
      <c r="F51" s="139">
        <f>98837-30000-46964</f>
        <v>21873</v>
      </c>
      <c r="G51" s="66">
        <f>SUM(E51:F51)</f>
        <v>21873</v>
      </c>
      <c r="H51" s="8">
        <v>0</v>
      </c>
      <c r="I51" s="56">
        <v>0</v>
      </c>
      <c r="J51" s="8">
        <f>SUM(H51:I51)</f>
        <v>0</v>
      </c>
      <c r="K51" s="8">
        <f>H51-E51</f>
        <v>0</v>
      </c>
      <c r="L51" s="18">
        <f>F51-I51</f>
        <v>21873</v>
      </c>
      <c r="M51" s="66">
        <f>SUM(K51:L51)</f>
        <v>21873</v>
      </c>
    </row>
    <row r="52" spans="1:13" ht="33" customHeight="1">
      <c r="A52" s="82" t="s">
        <v>127</v>
      </c>
      <c r="B52" s="83"/>
      <c r="C52" s="83"/>
      <c r="D52" s="83"/>
      <c r="E52" s="83"/>
      <c r="F52" s="83"/>
      <c r="G52" s="83"/>
      <c r="H52" s="83"/>
      <c r="I52" s="83"/>
      <c r="J52" s="83"/>
      <c r="K52" s="83"/>
      <c r="L52" s="83"/>
      <c r="M52" s="84"/>
    </row>
    <row r="53" spans="1:13" ht="15">
      <c r="A53" s="8">
        <v>2</v>
      </c>
      <c r="B53" s="21" t="s">
        <v>9</v>
      </c>
      <c r="C53" s="8"/>
      <c r="D53" s="8"/>
      <c r="E53" s="8"/>
      <c r="F53" s="8"/>
      <c r="G53" s="8"/>
      <c r="H53" s="8"/>
      <c r="I53" s="8"/>
      <c r="J53" s="8"/>
      <c r="K53" s="8"/>
      <c r="L53" s="8"/>
      <c r="M53" s="8"/>
    </row>
    <row r="54" spans="1:13" ht="33.75" customHeight="1">
      <c r="A54" s="62">
        <v>1</v>
      </c>
      <c r="B54" s="15" t="s">
        <v>123</v>
      </c>
      <c r="C54" s="14" t="s">
        <v>45</v>
      </c>
      <c r="D54" s="15" t="s">
        <v>124</v>
      </c>
      <c r="E54" s="62">
        <v>0</v>
      </c>
      <c r="F54" s="62">
        <v>5</v>
      </c>
      <c r="G54" s="66">
        <f>SUM(E54:F54)</f>
        <v>5</v>
      </c>
      <c r="H54" s="62">
        <v>0</v>
      </c>
      <c r="I54" s="62">
        <v>5</v>
      </c>
      <c r="J54" s="62">
        <f>SUM(H54:I54)</f>
        <v>5</v>
      </c>
      <c r="K54" s="62">
        <f>H54-E54</f>
        <v>0</v>
      </c>
      <c r="L54" s="18">
        <f>F54-I54</f>
        <v>0</v>
      </c>
      <c r="M54" s="62">
        <f>SUM(K54:L54)</f>
        <v>0</v>
      </c>
    </row>
    <row r="55" spans="1:13" ht="35.25" customHeight="1">
      <c r="A55" s="8">
        <v>2</v>
      </c>
      <c r="B55" s="15" t="s">
        <v>123</v>
      </c>
      <c r="C55" s="14" t="s">
        <v>45</v>
      </c>
      <c r="D55" s="15" t="s">
        <v>124</v>
      </c>
      <c r="E55" s="8">
        <v>0</v>
      </c>
      <c r="F55" s="8">
        <v>1</v>
      </c>
      <c r="G55" s="66">
        <f>SUM(E55:F55)</f>
        <v>1</v>
      </c>
      <c r="H55" s="8">
        <v>0</v>
      </c>
      <c r="I55" s="8">
        <v>0</v>
      </c>
      <c r="J55" s="8">
        <f>SUM(H55:I55)</f>
        <v>0</v>
      </c>
      <c r="K55" s="8">
        <f>H55-E55</f>
        <v>0</v>
      </c>
      <c r="L55" s="18">
        <f>F55-I55</f>
        <v>1</v>
      </c>
      <c r="M55" s="8">
        <f>SUM(K55:L55)</f>
        <v>1</v>
      </c>
    </row>
    <row r="56" spans="1:13" ht="30.75" customHeight="1">
      <c r="A56" s="82" t="s">
        <v>128</v>
      </c>
      <c r="B56" s="83"/>
      <c r="C56" s="83"/>
      <c r="D56" s="83"/>
      <c r="E56" s="83"/>
      <c r="F56" s="83"/>
      <c r="G56" s="83"/>
      <c r="H56" s="83"/>
      <c r="I56" s="83"/>
      <c r="J56" s="83"/>
      <c r="K56" s="83"/>
      <c r="L56" s="83"/>
      <c r="M56" s="84"/>
    </row>
    <row r="57" spans="1:13" ht="15">
      <c r="A57" s="8">
        <v>3</v>
      </c>
      <c r="B57" s="21" t="s">
        <v>10</v>
      </c>
      <c r="C57" s="8"/>
      <c r="D57" s="8"/>
      <c r="E57" s="8"/>
      <c r="F57" s="8"/>
      <c r="G57" s="8"/>
      <c r="H57" s="8"/>
      <c r="I57" s="8"/>
      <c r="J57" s="8"/>
      <c r="K57" s="8"/>
      <c r="L57" s="8"/>
      <c r="M57" s="8"/>
    </row>
    <row r="58" spans="1:13" ht="32.25" customHeight="1">
      <c r="A58" s="62">
        <v>1</v>
      </c>
      <c r="B58" s="76" t="s">
        <v>125</v>
      </c>
      <c r="C58" s="77" t="s">
        <v>80</v>
      </c>
      <c r="D58" s="150" t="s">
        <v>126</v>
      </c>
      <c r="E58" s="62">
        <v>0</v>
      </c>
      <c r="F58" s="139">
        <f>199401+199724+1137724+80190+200000</f>
        <v>1817039</v>
      </c>
      <c r="G58" s="66">
        <f>SUM(E58:F58)</f>
        <v>1817039</v>
      </c>
      <c r="H58" s="62">
        <v>0</v>
      </c>
      <c r="I58" s="56">
        <f>199400.04+197604+1137724+80171.38+198176.86</f>
        <v>1813076.2799999998</v>
      </c>
      <c r="J58" s="66">
        <f>SUM(H58:I58)</f>
        <v>1813076.2799999998</v>
      </c>
      <c r="K58" s="62">
        <f>H58-E58</f>
        <v>0</v>
      </c>
      <c r="L58" s="18">
        <f>F58-I58</f>
        <v>3962.720000000205</v>
      </c>
      <c r="M58" s="18">
        <f>SUM(K58:L58)</f>
        <v>3962.720000000205</v>
      </c>
    </row>
    <row r="59" spans="1:13" ht="38.25" customHeight="1">
      <c r="A59" s="62">
        <v>2</v>
      </c>
      <c r="B59" s="76" t="s">
        <v>125</v>
      </c>
      <c r="C59" s="77" t="s">
        <v>80</v>
      </c>
      <c r="D59" s="150" t="s">
        <v>126</v>
      </c>
      <c r="E59" s="62">
        <v>0</v>
      </c>
      <c r="F59" s="139">
        <f>98837-30000-46964</f>
        <v>21873</v>
      </c>
      <c r="G59" s="66">
        <f>SUM(E59:F59)</f>
        <v>21873</v>
      </c>
      <c r="H59" s="62">
        <v>0</v>
      </c>
      <c r="I59" s="56">
        <v>0</v>
      </c>
      <c r="J59" s="66">
        <f>SUM(H59:I59)</f>
        <v>0</v>
      </c>
      <c r="K59" s="62">
        <f>H59-E59</f>
        <v>0</v>
      </c>
      <c r="L59" s="18">
        <f>F59-I59</f>
        <v>21873</v>
      </c>
      <c r="M59" s="62">
        <f>SUM(K59:L59)</f>
        <v>21873</v>
      </c>
    </row>
    <row r="60" spans="1:13" ht="39" customHeight="1">
      <c r="A60" s="100" t="s">
        <v>129</v>
      </c>
      <c r="B60" s="101"/>
      <c r="C60" s="101"/>
      <c r="D60" s="101"/>
      <c r="E60" s="101"/>
      <c r="F60" s="101"/>
      <c r="G60" s="101"/>
      <c r="H60" s="101"/>
      <c r="I60" s="101"/>
      <c r="J60" s="101"/>
      <c r="K60" s="101"/>
      <c r="L60" s="101"/>
      <c r="M60" s="102"/>
    </row>
    <row r="61" spans="1:13" ht="15">
      <c r="A61" s="8">
        <v>4</v>
      </c>
      <c r="B61" s="21" t="s">
        <v>11</v>
      </c>
      <c r="C61" s="8"/>
      <c r="D61" s="8"/>
      <c r="E61" s="8"/>
      <c r="F61" s="8"/>
      <c r="G61" s="8"/>
      <c r="H61" s="8"/>
      <c r="I61" s="8"/>
      <c r="J61" s="8"/>
      <c r="K61" s="8"/>
      <c r="L61" s="8"/>
      <c r="M61" s="8"/>
    </row>
    <row r="62" spans="1:13" ht="18.75" customHeight="1">
      <c r="A62" s="62">
        <v>1</v>
      </c>
      <c r="B62" s="15" t="s">
        <v>81</v>
      </c>
      <c r="C62" s="14" t="s">
        <v>52</v>
      </c>
      <c r="D62" s="150" t="s">
        <v>126</v>
      </c>
      <c r="E62" s="18">
        <v>0</v>
      </c>
      <c r="F62" s="62">
        <v>100</v>
      </c>
      <c r="G62" s="18">
        <f>SUM(E62:F62)</f>
        <v>100</v>
      </c>
      <c r="H62" s="18">
        <v>0</v>
      </c>
      <c r="I62" s="62">
        <v>100</v>
      </c>
      <c r="J62" s="18">
        <f>SUM(H62:I62)</f>
        <v>100</v>
      </c>
      <c r="K62" s="18">
        <v>0</v>
      </c>
      <c r="L62" s="18">
        <f>F62-I62</f>
        <v>0</v>
      </c>
      <c r="M62" s="18">
        <f>SUM(K62:L62)</f>
        <v>0</v>
      </c>
    </row>
    <row r="63" spans="1:13" ht="27" customHeight="1">
      <c r="A63" s="8">
        <v>2</v>
      </c>
      <c r="B63" s="15" t="s">
        <v>81</v>
      </c>
      <c r="C63" s="14" t="s">
        <v>52</v>
      </c>
      <c r="D63" s="150" t="s">
        <v>126</v>
      </c>
      <c r="E63" s="18">
        <v>0</v>
      </c>
      <c r="F63" s="8">
        <v>100</v>
      </c>
      <c r="G63" s="18">
        <f>SUM(E63:F63)</f>
        <v>100</v>
      </c>
      <c r="H63" s="18">
        <v>0</v>
      </c>
      <c r="I63" s="8">
        <v>0</v>
      </c>
      <c r="J63" s="18">
        <f>SUM(H63:I63)</f>
        <v>0</v>
      </c>
      <c r="K63" s="18">
        <v>0</v>
      </c>
      <c r="L63" s="18">
        <f>F63-I63</f>
        <v>100</v>
      </c>
      <c r="M63" s="18">
        <f>SUM(K63:L63)</f>
        <v>100</v>
      </c>
    </row>
    <row r="64" spans="1:13" ht="40.5" customHeight="1">
      <c r="A64" s="82" t="s">
        <v>131</v>
      </c>
      <c r="B64" s="83"/>
      <c r="C64" s="83"/>
      <c r="D64" s="83"/>
      <c r="E64" s="83"/>
      <c r="F64" s="83"/>
      <c r="G64" s="83"/>
      <c r="H64" s="83"/>
      <c r="I64" s="83"/>
      <c r="J64" s="83"/>
      <c r="K64" s="83"/>
      <c r="L64" s="83"/>
      <c r="M64" s="84"/>
    </row>
    <row r="65" spans="1:13" ht="24" customHeight="1">
      <c r="A65" s="82" t="s">
        <v>83</v>
      </c>
      <c r="B65" s="83"/>
      <c r="C65" s="83"/>
      <c r="D65" s="83"/>
      <c r="E65" s="83"/>
      <c r="F65" s="83"/>
      <c r="G65" s="83"/>
      <c r="H65" s="83"/>
      <c r="I65" s="83"/>
      <c r="J65" s="83"/>
      <c r="K65" s="83"/>
      <c r="L65" s="83"/>
      <c r="M65" s="84"/>
    </row>
    <row r="66" spans="1:7" ht="15">
      <c r="A66" s="85"/>
      <c r="B66" s="85"/>
      <c r="C66" s="85"/>
      <c r="D66" s="85"/>
      <c r="E66" s="85"/>
      <c r="F66" s="85"/>
      <c r="G66" s="85"/>
    </row>
    <row r="67" spans="1:13" s="52" customFormat="1" ht="199.5" customHeight="1">
      <c r="A67" s="103" t="s">
        <v>130</v>
      </c>
      <c r="B67" s="103"/>
      <c r="C67" s="103"/>
      <c r="D67" s="103"/>
      <c r="E67" s="103"/>
      <c r="F67" s="103"/>
      <c r="G67" s="103"/>
      <c r="H67" s="103"/>
      <c r="I67" s="103"/>
      <c r="J67" s="103"/>
      <c r="K67" s="103"/>
      <c r="L67" s="103"/>
      <c r="M67" s="103"/>
    </row>
    <row r="68" spans="1:7" ht="15" customHeight="1">
      <c r="A68" s="104"/>
      <c r="B68" s="85"/>
      <c r="C68" s="85"/>
      <c r="D68" s="85"/>
      <c r="E68" s="85"/>
      <c r="F68" s="85"/>
      <c r="G68" s="85"/>
    </row>
    <row r="69" spans="1:4" ht="19.5" customHeight="1">
      <c r="A69" s="3" t="s">
        <v>33</v>
      </c>
      <c r="B69" s="3"/>
      <c r="C69" s="3"/>
      <c r="D69" s="3"/>
    </row>
    <row r="70" spans="1:4" ht="19.5" customHeight="1">
      <c r="A70" s="3"/>
      <c r="B70" s="3"/>
      <c r="C70" s="3"/>
      <c r="D70" s="3"/>
    </row>
    <row r="71" spans="1:4" ht="19.5" customHeight="1">
      <c r="A71" s="3"/>
      <c r="B71" s="3"/>
      <c r="C71" s="3"/>
      <c r="D71" s="3"/>
    </row>
    <row r="72" spans="1:4" ht="19.5" customHeight="1">
      <c r="A72" s="3"/>
      <c r="B72" s="3"/>
      <c r="C72" s="3"/>
      <c r="D72" s="3"/>
    </row>
    <row r="73" spans="1:4" ht="19.5" customHeight="1">
      <c r="A73" s="3"/>
      <c r="B73" s="3"/>
      <c r="C73" s="3"/>
      <c r="D73" s="3"/>
    </row>
    <row r="74" spans="1:5" ht="26.25" customHeight="1">
      <c r="A74" s="105" t="s">
        <v>111</v>
      </c>
      <c r="B74" s="105"/>
      <c r="C74" s="105"/>
      <c r="D74" s="105"/>
      <c r="E74" s="105"/>
    </row>
    <row r="75" spans="1:13" ht="27.75" customHeight="1">
      <c r="A75" s="105"/>
      <c r="B75" s="105"/>
      <c r="C75" s="105"/>
      <c r="D75" s="105"/>
      <c r="E75" s="105"/>
      <c r="G75" s="109"/>
      <c r="H75" s="109"/>
      <c r="J75" s="99" t="s">
        <v>55</v>
      </c>
      <c r="K75" s="99"/>
      <c r="L75" s="99"/>
      <c r="M75" s="99"/>
    </row>
    <row r="76" spans="1:13" ht="30" customHeight="1">
      <c r="A76" s="50"/>
      <c r="B76" s="50"/>
      <c r="C76" s="50"/>
      <c r="D76" s="50"/>
      <c r="E76" s="50"/>
      <c r="G76" s="53"/>
      <c r="H76" s="53"/>
      <c r="J76" s="98" t="s">
        <v>22</v>
      </c>
      <c r="K76" s="98"/>
      <c r="L76" s="98"/>
      <c r="M76" s="98"/>
    </row>
    <row r="77" spans="1:13" ht="17.25">
      <c r="A77" s="50"/>
      <c r="B77" s="50"/>
      <c r="C77" s="50"/>
      <c r="D77" s="50"/>
      <c r="E77" s="50"/>
      <c r="G77" s="53"/>
      <c r="H77" s="53"/>
      <c r="J77" s="54"/>
      <c r="K77" s="54"/>
      <c r="L77" s="54"/>
      <c r="M77" s="54"/>
    </row>
    <row r="78" spans="1:13" ht="30" customHeight="1">
      <c r="A78" s="9"/>
      <c r="B78" s="9"/>
      <c r="C78" s="9"/>
      <c r="D78" s="9"/>
      <c r="E78" s="9"/>
      <c r="J78" s="55"/>
      <c r="K78" s="55"/>
      <c r="L78" s="55"/>
      <c r="M78" s="55"/>
    </row>
    <row r="79" spans="1:13" ht="49.5" customHeight="1">
      <c r="A79" s="105" t="s">
        <v>53</v>
      </c>
      <c r="B79" s="105"/>
      <c r="C79" s="105"/>
      <c r="D79" s="105"/>
      <c r="E79" s="105"/>
      <c r="G79" s="109"/>
      <c r="H79" s="109"/>
      <c r="J79" s="99" t="s">
        <v>54</v>
      </c>
      <c r="K79" s="99"/>
      <c r="L79" s="99"/>
      <c r="M79" s="99"/>
    </row>
    <row r="80" spans="1:13" ht="35.25" customHeight="1">
      <c r="A80" s="28"/>
      <c r="B80" s="28"/>
      <c r="C80" s="28"/>
      <c r="D80" s="28"/>
      <c r="E80" s="28"/>
      <c r="J80" s="98" t="s">
        <v>22</v>
      </c>
      <c r="K80" s="98"/>
      <c r="L80" s="98"/>
      <c r="M80" s="98"/>
    </row>
  </sheetData>
  <sheetProtection/>
  <mergeCells count="69">
    <mergeCell ref="E8:J8"/>
    <mergeCell ref="L8:M8"/>
    <mergeCell ref="E9:J9"/>
    <mergeCell ref="L9:M9"/>
    <mergeCell ref="B29:D29"/>
    <mergeCell ref="B30:D30"/>
    <mergeCell ref="E5:J5"/>
    <mergeCell ref="L5:M5"/>
    <mergeCell ref="E6:J6"/>
    <mergeCell ref="L6:M6"/>
    <mergeCell ref="E7:J7"/>
    <mergeCell ref="L7:M7"/>
    <mergeCell ref="A74:E75"/>
    <mergeCell ref="G75:H75"/>
    <mergeCell ref="J75:M75"/>
    <mergeCell ref="A52:M52"/>
    <mergeCell ref="A56:M56"/>
    <mergeCell ref="A60:M60"/>
    <mergeCell ref="G79:H79"/>
    <mergeCell ref="J79:M79"/>
    <mergeCell ref="J80:M80"/>
    <mergeCell ref="A64:M64"/>
    <mergeCell ref="A65:M65"/>
    <mergeCell ref="A66:G66"/>
    <mergeCell ref="A68:G68"/>
    <mergeCell ref="A67:M67"/>
    <mergeCell ref="A79:E79"/>
    <mergeCell ref="J76:M76"/>
    <mergeCell ref="B41:D41"/>
    <mergeCell ref="B42:D42"/>
    <mergeCell ref="A46:A47"/>
    <mergeCell ref="B46:B47"/>
    <mergeCell ref="C46:C47"/>
    <mergeCell ref="D46:D47"/>
    <mergeCell ref="E46:G46"/>
    <mergeCell ref="H46:J46"/>
    <mergeCell ref="K46:M46"/>
    <mergeCell ref="A35:M35"/>
    <mergeCell ref="A36:M36"/>
    <mergeCell ref="A39:A40"/>
    <mergeCell ref="B39:D40"/>
    <mergeCell ref="E39:G39"/>
    <mergeCell ref="H39:J39"/>
    <mergeCell ref="K39:M39"/>
    <mergeCell ref="R25:T25"/>
    <mergeCell ref="U25:W25"/>
    <mergeCell ref="X25:Z25"/>
    <mergeCell ref="B27:D27"/>
    <mergeCell ref="B28:D28"/>
    <mergeCell ref="B31:D31"/>
    <mergeCell ref="B32:D32"/>
    <mergeCell ref="B33:D33"/>
    <mergeCell ref="B34:D34"/>
    <mergeCell ref="B20:M20"/>
    <mergeCell ref="A25:A26"/>
    <mergeCell ref="B25:D26"/>
    <mergeCell ref="E25:G25"/>
    <mergeCell ref="H25:J25"/>
    <mergeCell ref="K25:M25"/>
    <mergeCell ref="A10:M10"/>
    <mergeCell ref="B12:M12"/>
    <mergeCell ref="B13:M13"/>
    <mergeCell ref="D15:M15"/>
    <mergeCell ref="B19:M19"/>
    <mergeCell ref="J1:M1"/>
    <mergeCell ref="A2:M2"/>
    <mergeCell ref="A3:M3"/>
    <mergeCell ref="E4:J4"/>
    <mergeCell ref="L4:M4"/>
  </mergeCells>
  <printOptions/>
  <pageMargins left="0.16" right="0.16" top="0.35" bottom="0.3" header="0.31496062992125984" footer="0.31496062992125984"/>
  <pageSetup horizontalDpi="600" verticalDpi="600" orientation="landscape" paperSize="9" scale="82" r:id="rId1"/>
  <rowBreaks count="3" manualBreakCount="3">
    <brk id="24" max="12" man="1"/>
    <brk id="43" max="12" man="1"/>
    <brk id="65" max="12" man="1"/>
  </rowBreaks>
</worksheet>
</file>

<file path=xl/worksheets/sheet4.xml><?xml version="1.0" encoding="utf-8"?>
<worksheet xmlns="http://schemas.openxmlformats.org/spreadsheetml/2006/main" xmlns:r="http://schemas.openxmlformats.org/officeDocument/2006/relationships">
  <dimension ref="A1:Z76"/>
  <sheetViews>
    <sheetView tabSelected="1" view="pageBreakPreview" zoomScale="60" zoomScaleNormal="77" zoomScalePageLayoutView="0" workbookViewId="0" topLeftCell="A67">
      <selection activeCell="P47" sqref="P47"/>
    </sheetView>
  </sheetViews>
  <sheetFormatPr defaultColWidth="9.140625" defaultRowHeight="15"/>
  <cols>
    <col min="1" max="1" width="6.28125" style="13" customWidth="1"/>
    <col min="2" max="2" width="27.421875" style="13" customWidth="1"/>
    <col min="3" max="3" width="16.28125" style="13" customWidth="1"/>
    <col min="4" max="4" width="19.7109375" style="13" customWidth="1"/>
    <col min="5" max="5" width="11.28125" style="13" customWidth="1"/>
    <col min="6" max="6" width="12.8515625" style="13" customWidth="1"/>
    <col min="7" max="7" width="10.7109375" style="13" customWidth="1"/>
    <col min="8" max="8" width="11.57421875" style="13" customWidth="1"/>
    <col min="9" max="9" width="11.421875" style="13" customWidth="1"/>
    <col min="10" max="10" width="9.28125" style="13" customWidth="1"/>
    <col min="11" max="11" width="9.7109375" style="13" customWidth="1"/>
    <col min="12" max="12" width="10.7109375" style="13" customWidth="1"/>
    <col min="13" max="13" width="17.7109375" style="13" customWidth="1"/>
    <col min="14" max="16384" width="9.140625" style="13" customWidth="1"/>
  </cols>
  <sheetData>
    <row r="1" spans="10:13" ht="53.25" customHeight="1">
      <c r="J1" s="151" t="s">
        <v>34</v>
      </c>
      <c r="K1" s="151"/>
      <c r="L1" s="151"/>
      <c r="M1" s="151"/>
    </row>
    <row r="2" spans="1:13" ht="22.5" customHeight="1">
      <c r="A2" s="96" t="s">
        <v>13</v>
      </c>
      <c r="B2" s="96"/>
      <c r="C2" s="96"/>
      <c r="D2" s="96"/>
      <c r="E2" s="96"/>
      <c r="F2" s="96"/>
      <c r="G2" s="96"/>
      <c r="H2" s="96"/>
      <c r="I2" s="96"/>
      <c r="J2" s="96"/>
      <c r="K2" s="96"/>
      <c r="L2" s="96"/>
      <c r="M2" s="96"/>
    </row>
    <row r="3" spans="1:13" ht="27.75" customHeight="1">
      <c r="A3" s="96" t="s">
        <v>100</v>
      </c>
      <c r="B3" s="96"/>
      <c r="C3" s="96"/>
      <c r="D3" s="96"/>
      <c r="E3" s="96"/>
      <c r="F3" s="96"/>
      <c r="G3" s="96"/>
      <c r="H3" s="96"/>
      <c r="I3" s="96"/>
      <c r="J3" s="96"/>
      <c r="K3" s="96"/>
      <c r="L3" s="96"/>
      <c r="M3" s="96"/>
    </row>
    <row r="4" spans="1:13" ht="34.5" customHeight="1">
      <c r="A4" s="74" t="s">
        <v>0</v>
      </c>
      <c r="B4" s="19">
        <v>1500000</v>
      </c>
      <c r="C4" s="65"/>
      <c r="D4" s="72"/>
      <c r="E4" s="81" t="s">
        <v>101</v>
      </c>
      <c r="F4" s="81"/>
      <c r="G4" s="81"/>
      <c r="H4" s="81"/>
      <c r="I4" s="81"/>
      <c r="J4" s="81"/>
      <c r="K4" s="71"/>
      <c r="L4" s="78" t="s">
        <v>90</v>
      </c>
      <c r="M4" s="78"/>
    </row>
    <row r="5" spans="1:13" ht="29.25" customHeight="1">
      <c r="A5" s="74"/>
      <c r="B5" s="68" t="s">
        <v>91</v>
      </c>
      <c r="C5" s="65"/>
      <c r="D5" s="72"/>
      <c r="E5" s="80" t="s">
        <v>92</v>
      </c>
      <c r="F5" s="80"/>
      <c r="G5" s="80"/>
      <c r="H5" s="80"/>
      <c r="I5" s="80"/>
      <c r="J5" s="80"/>
      <c r="K5" s="73"/>
      <c r="L5" s="79" t="s">
        <v>93</v>
      </c>
      <c r="M5" s="79"/>
    </row>
    <row r="6" spans="1:13" ht="39.75" customHeight="1">
      <c r="A6" s="74" t="s">
        <v>1</v>
      </c>
      <c r="B6" s="19">
        <v>1510000</v>
      </c>
      <c r="C6" s="65"/>
      <c r="D6" s="72"/>
      <c r="E6" s="81" t="s">
        <v>101</v>
      </c>
      <c r="F6" s="81"/>
      <c r="G6" s="81"/>
      <c r="H6" s="81"/>
      <c r="I6" s="81"/>
      <c r="J6" s="81"/>
      <c r="K6" s="71"/>
      <c r="L6" s="78" t="s">
        <v>90</v>
      </c>
      <c r="M6" s="78"/>
    </row>
    <row r="7" spans="1:13" ht="30.75" customHeight="1">
      <c r="A7" s="74"/>
      <c r="B7" s="68" t="s">
        <v>91</v>
      </c>
      <c r="C7" s="65"/>
      <c r="D7" s="72"/>
      <c r="E7" s="80" t="s">
        <v>12</v>
      </c>
      <c r="F7" s="80"/>
      <c r="G7" s="80"/>
      <c r="H7" s="80"/>
      <c r="I7" s="80"/>
      <c r="J7" s="80"/>
      <c r="K7" s="73"/>
      <c r="L7" s="79" t="s">
        <v>93</v>
      </c>
      <c r="M7" s="79"/>
    </row>
    <row r="8" spans="1:13" ht="45" customHeight="1">
      <c r="A8" s="74" t="s">
        <v>2</v>
      </c>
      <c r="B8" s="19">
        <v>1517350</v>
      </c>
      <c r="C8" s="67" t="s">
        <v>135</v>
      </c>
      <c r="D8" s="67" t="s">
        <v>76</v>
      </c>
      <c r="E8" s="153" t="s">
        <v>136</v>
      </c>
      <c r="F8" s="81"/>
      <c r="G8" s="81"/>
      <c r="H8" s="81"/>
      <c r="I8" s="81"/>
      <c r="J8" s="81"/>
      <c r="K8" s="64"/>
      <c r="L8" s="78" t="s">
        <v>98</v>
      </c>
      <c r="M8" s="78"/>
    </row>
    <row r="9" spans="1:13" ht="53.25" customHeight="1">
      <c r="A9" s="74"/>
      <c r="B9" s="68" t="s">
        <v>91</v>
      </c>
      <c r="C9" s="69" t="s">
        <v>95</v>
      </c>
      <c r="D9" s="69" t="s">
        <v>96</v>
      </c>
      <c r="E9" s="80" t="s">
        <v>97</v>
      </c>
      <c r="F9" s="80"/>
      <c r="G9" s="80"/>
      <c r="H9" s="80"/>
      <c r="I9" s="80"/>
      <c r="J9" s="80"/>
      <c r="K9" s="73"/>
      <c r="L9" s="80" t="s">
        <v>99</v>
      </c>
      <c r="M9" s="80"/>
    </row>
    <row r="10" spans="1:13" ht="18.75" customHeight="1">
      <c r="A10" s="97" t="s">
        <v>23</v>
      </c>
      <c r="B10" s="97"/>
      <c r="C10" s="97"/>
      <c r="D10" s="97"/>
      <c r="E10" s="97"/>
      <c r="F10" s="97"/>
      <c r="G10" s="97"/>
      <c r="H10" s="97"/>
      <c r="I10" s="97"/>
      <c r="J10" s="97"/>
      <c r="K10" s="97"/>
      <c r="L10" s="97"/>
      <c r="M10" s="97"/>
    </row>
    <row r="11" ht="12.75" customHeight="1">
      <c r="A11" s="1"/>
    </row>
    <row r="12" spans="1:13" ht="18.75" customHeight="1">
      <c r="A12" s="62" t="s">
        <v>3</v>
      </c>
      <c r="B12" s="86" t="s">
        <v>20</v>
      </c>
      <c r="C12" s="86"/>
      <c r="D12" s="86"/>
      <c r="E12" s="86"/>
      <c r="F12" s="86"/>
      <c r="G12" s="86"/>
      <c r="H12" s="86"/>
      <c r="I12" s="86"/>
      <c r="J12" s="86"/>
      <c r="K12" s="86"/>
      <c r="L12" s="86"/>
      <c r="M12" s="86"/>
    </row>
    <row r="13" spans="1:13" ht="42" customHeight="1">
      <c r="A13" s="62">
        <v>1</v>
      </c>
      <c r="B13" s="88" t="s">
        <v>77</v>
      </c>
      <c r="C13" s="89"/>
      <c r="D13" s="89"/>
      <c r="E13" s="89"/>
      <c r="F13" s="89"/>
      <c r="G13" s="89"/>
      <c r="H13" s="89"/>
      <c r="I13" s="89"/>
      <c r="J13" s="89"/>
      <c r="K13" s="89"/>
      <c r="L13" s="89"/>
      <c r="M13" s="90"/>
    </row>
    <row r="14" ht="15">
      <c r="A14" s="1"/>
    </row>
    <row r="15" spans="1:13" ht="36" customHeight="1">
      <c r="A15" s="2" t="s">
        <v>24</v>
      </c>
      <c r="D15" s="95" t="s">
        <v>78</v>
      </c>
      <c r="E15" s="95"/>
      <c r="F15" s="95"/>
      <c r="G15" s="95"/>
      <c r="H15" s="95"/>
      <c r="I15" s="95"/>
      <c r="J15" s="95"/>
      <c r="K15" s="95"/>
      <c r="L15" s="95"/>
      <c r="M15" s="95"/>
    </row>
    <row r="16" ht="15">
      <c r="A16" s="65"/>
    </row>
    <row r="17" ht="15">
      <c r="A17" s="2" t="s">
        <v>25</v>
      </c>
    </row>
    <row r="18" ht="15">
      <c r="A18" s="1"/>
    </row>
    <row r="19" spans="1:13" ht="24" customHeight="1">
      <c r="A19" s="62" t="s">
        <v>3</v>
      </c>
      <c r="B19" s="86" t="s">
        <v>4</v>
      </c>
      <c r="C19" s="86"/>
      <c r="D19" s="86"/>
      <c r="E19" s="86"/>
      <c r="F19" s="86"/>
      <c r="G19" s="86"/>
      <c r="H19" s="86"/>
      <c r="I19" s="86"/>
      <c r="J19" s="86"/>
      <c r="K19" s="86"/>
      <c r="L19" s="86"/>
      <c r="M19" s="86"/>
    </row>
    <row r="20" spans="1:13" ht="45" customHeight="1">
      <c r="A20" s="62">
        <v>1</v>
      </c>
      <c r="B20" s="88" t="s">
        <v>79</v>
      </c>
      <c r="C20" s="89"/>
      <c r="D20" s="89"/>
      <c r="E20" s="89"/>
      <c r="F20" s="89"/>
      <c r="G20" s="89"/>
      <c r="H20" s="89"/>
      <c r="I20" s="89"/>
      <c r="J20" s="89"/>
      <c r="K20" s="89"/>
      <c r="L20" s="89"/>
      <c r="M20" s="90"/>
    </row>
    <row r="21" ht="15">
      <c r="A21" s="1"/>
    </row>
    <row r="22" ht="15">
      <c r="A22" s="2" t="s">
        <v>26</v>
      </c>
    </row>
    <row r="23" spans="1:13" ht="17.25" customHeight="1">
      <c r="A23" s="65"/>
      <c r="B23" s="65" t="s">
        <v>21</v>
      </c>
      <c r="M23" s="65"/>
    </row>
    <row r="24" ht="12" customHeight="1">
      <c r="A24" s="1"/>
    </row>
    <row r="25" spans="1:26" ht="45" customHeight="1">
      <c r="A25" s="86" t="s">
        <v>3</v>
      </c>
      <c r="B25" s="86" t="s">
        <v>27</v>
      </c>
      <c r="C25" s="86"/>
      <c r="D25" s="86"/>
      <c r="E25" s="86" t="s">
        <v>14</v>
      </c>
      <c r="F25" s="86"/>
      <c r="G25" s="86"/>
      <c r="H25" s="86" t="s">
        <v>28</v>
      </c>
      <c r="I25" s="86"/>
      <c r="J25" s="86"/>
      <c r="K25" s="86" t="s">
        <v>15</v>
      </c>
      <c r="L25" s="86"/>
      <c r="M25" s="86"/>
      <c r="R25" s="93"/>
      <c r="S25" s="93"/>
      <c r="T25" s="93"/>
      <c r="U25" s="93"/>
      <c r="V25" s="93"/>
      <c r="W25" s="93"/>
      <c r="X25" s="93"/>
      <c r="Y25" s="93"/>
      <c r="Z25" s="93"/>
    </row>
    <row r="26" spans="1:26" ht="33" customHeight="1">
      <c r="A26" s="86"/>
      <c r="B26" s="86"/>
      <c r="C26" s="86"/>
      <c r="D26" s="86"/>
      <c r="E26" s="62" t="s">
        <v>16</v>
      </c>
      <c r="F26" s="62" t="s">
        <v>17</v>
      </c>
      <c r="G26" s="62" t="s">
        <v>18</v>
      </c>
      <c r="H26" s="20" t="s">
        <v>16</v>
      </c>
      <c r="I26" s="20" t="s">
        <v>17</v>
      </c>
      <c r="J26" s="62" t="s">
        <v>18</v>
      </c>
      <c r="K26" s="62" t="s">
        <v>16</v>
      </c>
      <c r="L26" s="62" t="s">
        <v>17</v>
      </c>
      <c r="M26" s="62" t="s">
        <v>18</v>
      </c>
      <c r="R26" s="63"/>
      <c r="S26" s="63"/>
      <c r="T26" s="63"/>
      <c r="U26" s="63"/>
      <c r="V26" s="63"/>
      <c r="W26" s="63"/>
      <c r="X26" s="63"/>
      <c r="Y26" s="63"/>
      <c r="Z26" s="63"/>
    </row>
    <row r="27" spans="1:26" ht="15">
      <c r="A27" s="62">
        <v>1</v>
      </c>
      <c r="B27" s="86">
        <v>2</v>
      </c>
      <c r="C27" s="86"/>
      <c r="D27" s="86"/>
      <c r="E27" s="62">
        <v>3</v>
      </c>
      <c r="F27" s="62">
        <v>4</v>
      </c>
      <c r="G27" s="62">
        <v>5</v>
      </c>
      <c r="H27" s="62">
        <v>6</v>
      </c>
      <c r="I27" s="62">
        <v>7</v>
      </c>
      <c r="J27" s="62">
        <v>8</v>
      </c>
      <c r="K27" s="62">
        <v>9</v>
      </c>
      <c r="L27" s="62">
        <v>10</v>
      </c>
      <c r="M27" s="62">
        <v>11</v>
      </c>
      <c r="R27" s="63"/>
      <c r="S27" s="63"/>
      <c r="T27" s="63"/>
      <c r="U27" s="63"/>
      <c r="V27" s="63"/>
      <c r="W27" s="63"/>
      <c r="X27" s="63"/>
      <c r="Y27" s="63"/>
      <c r="Z27" s="63"/>
    </row>
    <row r="28" spans="1:26" s="29" customFormat="1" ht="18.75" customHeight="1">
      <c r="A28" s="66"/>
      <c r="B28" s="87" t="s">
        <v>5</v>
      </c>
      <c r="C28" s="87"/>
      <c r="D28" s="87"/>
      <c r="E28" s="56">
        <f>SUM(E29:E30)</f>
        <v>30000</v>
      </c>
      <c r="F28" s="56">
        <f>SUM(F29:F30)</f>
        <v>30000</v>
      </c>
      <c r="G28" s="56">
        <f>E28+F28</f>
        <v>60000</v>
      </c>
      <c r="H28" s="56">
        <f>SUM(H29:H30)</f>
        <v>29842.11</v>
      </c>
      <c r="I28" s="56">
        <f>SUM(I29:I30)</f>
        <v>29952.36</v>
      </c>
      <c r="J28" s="56">
        <f>H28+I28</f>
        <v>59794.47</v>
      </c>
      <c r="K28" s="56">
        <f>SUM(K29:K30)</f>
        <v>157.88999999999942</v>
      </c>
      <c r="L28" s="56">
        <f>SUM(L29:L30)</f>
        <v>47.63999999999942</v>
      </c>
      <c r="M28" s="56">
        <f>K28+L28</f>
        <v>205.52999999999884</v>
      </c>
      <c r="R28" s="30"/>
      <c r="S28" s="30"/>
      <c r="T28" s="30"/>
      <c r="U28" s="30"/>
      <c r="V28" s="30"/>
      <c r="W28" s="30"/>
      <c r="X28" s="30"/>
      <c r="Y28" s="30"/>
      <c r="Z28" s="30"/>
    </row>
    <row r="29" spans="1:26" s="29" customFormat="1" ht="101.25" customHeight="1">
      <c r="A29" s="66">
        <v>1</v>
      </c>
      <c r="B29" s="140" t="s">
        <v>137</v>
      </c>
      <c r="C29" s="141"/>
      <c r="D29" s="142"/>
      <c r="E29" s="66">
        <v>0</v>
      </c>
      <c r="F29" s="139">
        <v>30000</v>
      </c>
      <c r="G29" s="56">
        <f>E29+F29</f>
        <v>30000</v>
      </c>
      <c r="H29" s="66">
        <v>0</v>
      </c>
      <c r="I29" s="56">
        <v>29952.36</v>
      </c>
      <c r="J29" s="56">
        <f>H29+I29</f>
        <v>29952.36</v>
      </c>
      <c r="K29" s="66">
        <f>E29-H29</f>
        <v>0</v>
      </c>
      <c r="L29" s="56">
        <f>F29-I29</f>
        <v>47.63999999999942</v>
      </c>
      <c r="M29" s="56">
        <f>K29+L29</f>
        <v>47.63999999999942</v>
      </c>
      <c r="R29" s="30"/>
      <c r="S29" s="30"/>
      <c r="T29" s="30"/>
      <c r="U29" s="30"/>
      <c r="V29" s="30"/>
      <c r="W29" s="30"/>
      <c r="X29" s="30"/>
      <c r="Y29" s="30"/>
      <c r="Z29" s="30"/>
    </row>
    <row r="30" spans="1:26" s="29" customFormat="1" ht="78.75" customHeight="1">
      <c r="A30" s="66">
        <v>2</v>
      </c>
      <c r="B30" s="140" t="s">
        <v>138</v>
      </c>
      <c r="C30" s="141"/>
      <c r="D30" s="142"/>
      <c r="E30" s="66">
        <v>30000</v>
      </c>
      <c r="F30" s="139">
        <v>0</v>
      </c>
      <c r="G30" s="56">
        <f>E30+F30</f>
        <v>30000</v>
      </c>
      <c r="H30" s="66">
        <v>29842.11</v>
      </c>
      <c r="I30" s="56">
        <v>0</v>
      </c>
      <c r="J30" s="56">
        <f>H30+I30</f>
        <v>29842.11</v>
      </c>
      <c r="K30" s="56">
        <f>E30-H30</f>
        <v>157.88999999999942</v>
      </c>
      <c r="L30" s="56">
        <f>F30-I30</f>
        <v>0</v>
      </c>
      <c r="M30" s="56">
        <f>K30+L30</f>
        <v>157.88999999999942</v>
      </c>
      <c r="R30" s="30"/>
      <c r="S30" s="30"/>
      <c r="T30" s="30"/>
      <c r="U30" s="30"/>
      <c r="V30" s="30"/>
      <c r="W30" s="30"/>
      <c r="X30" s="30"/>
      <c r="Y30" s="30"/>
      <c r="Z30" s="30"/>
    </row>
    <row r="31" spans="1:13" ht="41.25" customHeight="1">
      <c r="A31" s="91" t="s">
        <v>82</v>
      </c>
      <c r="B31" s="92"/>
      <c r="C31" s="92"/>
      <c r="D31" s="92"/>
      <c r="E31" s="92"/>
      <c r="F31" s="92"/>
      <c r="G31" s="92"/>
      <c r="H31" s="92"/>
      <c r="I31" s="92"/>
      <c r="J31" s="92"/>
      <c r="K31" s="92"/>
      <c r="L31" s="92"/>
      <c r="M31" s="92"/>
    </row>
    <row r="32" spans="1:13" ht="18.75" customHeight="1">
      <c r="A32" s="85" t="s">
        <v>29</v>
      </c>
      <c r="B32" s="85"/>
      <c r="C32" s="85"/>
      <c r="D32" s="85"/>
      <c r="E32" s="85"/>
      <c r="F32" s="85"/>
      <c r="G32" s="85"/>
      <c r="H32" s="85"/>
      <c r="I32" s="85"/>
      <c r="J32" s="85"/>
      <c r="K32" s="85"/>
      <c r="L32" s="85"/>
      <c r="M32" s="85"/>
    </row>
    <row r="33" spans="1:2" ht="15">
      <c r="A33" s="65"/>
      <c r="B33" s="65" t="s">
        <v>21</v>
      </c>
    </row>
    <row r="34" ht="11.25" customHeight="1">
      <c r="A34" s="1"/>
    </row>
    <row r="35" spans="1:13" ht="31.5" customHeight="1">
      <c r="A35" s="86" t="s">
        <v>3</v>
      </c>
      <c r="B35" s="86" t="s">
        <v>30</v>
      </c>
      <c r="C35" s="86"/>
      <c r="D35" s="86"/>
      <c r="E35" s="86" t="s">
        <v>14</v>
      </c>
      <c r="F35" s="86"/>
      <c r="G35" s="86"/>
      <c r="H35" s="86" t="s">
        <v>28</v>
      </c>
      <c r="I35" s="86"/>
      <c r="J35" s="86"/>
      <c r="K35" s="86" t="s">
        <v>15</v>
      </c>
      <c r="L35" s="86"/>
      <c r="M35" s="86"/>
    </row>
    <row r="36" spans="1:13" ht="40.5" customHeight="1">
      <c r="A36" s="86"/>
      <c r="B36" s="86"/>
      <c r="C36" s="86"/>
      <c r="D36" s="86"/>
      <c r="E36" s="62" t="s">
        <v>16</v>
      </c>
      <c r="F36" s="62" t="s">
        <v>17</v>
      </c>
      <c r="G36" s="62" t="s">
        <v>18</v>
      </c>
      <c r="H36" s="62" t="s">
        <v>16</v>
      </c>
      <c r="I36" s="62" t="s">
        <v>17</v>
      </c>
      <c r="J36" s="62" t="s">
        <v>18</v>
      </c>
      <c r="K36" s="62" t="s">
        <v>16</v>
      </c>
      <c r="L36" s="62" t="s">
        <v>17</v>
      </c>
      <c r="M36" s="62" t="s">
        <v>18</v>
      </c>
    </row>
    <row r="37" spans="1:13" ht="15">
      <c r="A37" s="62">
        <v>1</v>
      </c>
      <c r="B37" s="86">
        <v>2</v>
      </c>
      <c r="C37" s="86"/>
      <c r="D37" s="86"/>
      <c r="E37" s="62">
        <v>3</v>
      </c>
      <c r="F37" s="62">
        <v>4</v>
      </c>
      <c r="G37" s="62">
        <v>5</v>
      </c>
      <c r="H37" s="62">
        <v>6</v>
      </c>
      <c r="I37" s="62">
        <v>7</v>
      </c>
      <c r="J37" s="62">
        <v>8</v>
      </c>
      <c r="K37" s="62">
        <v>9</v>
      </c>
      <c r="L37" s="62">
        <v>10</v>
      </c>
      <c r="M37" s="62">
        <v>11</v>
      </c>
    </row>
    <row r="38" spans="1:13" ht="15">
      <c r="A38" s="62" t="s">
        <v>40</v>
      </c>
      <c r="B38" s="106" t="s">
        <v>40</v>
      </c>
      <c r="C38" s="107"/>
      <c r="D38" s="108"/>
      <c r="E38" s="62" t="s">
        <v>40</v>
      </c>
      <c r="F38" s="62" t="s">
        <v>40</v>
      </c>
      <c r="G38" s="62" t="s">
        <v>40</v>
      </c>
      <c r="H38" s="62" t="s">
        <v>40</v>
      </c>
      <c r="I38" s="62" t="s">
        <v>40</v>
      </c>
      <c r="J38" s="62" t="s">
        <v>40</v>
      </c>
      <c r="K38" s="62" t="s">
        <v>40</v>
      </c>
      <c r="L38" s="62" t="s">
        <v>40</v>
      </c>
      <c r="M38" s="62" t="s">
        <v>40</v>
      </c>
    </row>
    <row r="39" ht="15">
      <c r="A39" s="1"/>
    </row>
    <row r="40" ht="15">
      <c r="A40" s="2" t="s">
        <v>31</v>
      </c>
    </row>
    <row r="41" ht="15">
      <c r="A41" s="1"/>
    </row>
    <row r="42" spans="1:13" ht="73.5" customHeight="1">
      <c r="A42" s="86" t="s">
        <v>3</v>
      </c>
      <c r="B42" s="86" t="s">
        <v>19</v>
      </c>
      <c r="C42" s="86" t="s">
        <v>6</v>
      </c>
      <c r="D42" s="86" t="s">
        <v>7</v>
      </c>
      <c r="E42" s="86" t="s">
        <v>14</v>
      </c>
      <c r="F42" s="86"/>
      <c r="G42" s="86"/>
      <c r="H42" s="86" t="s">
        <v>32</v>
      </c>
      <c r="I42" s="86"/>
      <c r="J42" s="86"/>
      <c r="K42" s="86" t="s">
        <v>15</v>
      </c>
      <c r="L42" s="86"/>
      <c r="M42" s="86"/>
    </row>
    <row r="43" spans="1:13" ht="34.5" customHeight="1">
      <c r="A43" s="86"/>
      <c r="B43" s="86"/>
      <c r="C43" s="86"/>
      <c r="D43" s="86"/>
      <c r="E43" s="62" t="s">
        <v>16</v>
      </c>
      <c r="F43" s="62" t="s">
        <v>17</v>
      </c>
      <c r="G43" s="62" t="s">
        <v>18</v>
      </c>
      <c r="H43" s="20" t="s">
        <v>16</v>
      </c>
      <c r="I43" s="20" t="s">
        <v>17</v>
      </c>
      <c r="J43" s="62" t="s">
        <v>18</v>
      </c>
      <c r="K43" s="62" t="s">
        <v>16</v>
      </c>
      <c r="L43" s="62" t="s">
        <v>17</v>
      </c>
      <c r="M43" s="62" t="s">
        <v>18</v>
      </c>
    </row>
    <row r="44" spans="1:13" ht="15">
      <c r="A44" s="62">
        <v>1</v>
      </c>
      <c r="B44" s="62">
        <v>2</v>
      </c>
      <c r="C44" s="62">
        <v>3</v>
      </c>
      <c r="D44" s="62">
        <v>4</v>
      </c>
      <c r="E44" s="62">
        <v>5</v>
      </c>
      <c r="F44" s="62">
        <v>6</v>
      </c>
      <c r="G44" s="62">
        <v>7</v>
      </c>
      <c r="H44" s="62">
        <v>8</v>
      </c>
      <c r="I44" s="62">
        <v>9</v>
      </c>
      <c r="J44" s="62">
        <v>10</v>
      </c>
      <c r="K44" s="62">
        <v>11</v>
      </c>
      <c r="L44" s="62">
        <v>12</v>
      </c>
      <c r="M44" s="62">
        <v>13</v>
      </c>
    </row>
    <row r="45" spans="1:13" ht="15">
      <c r="A45" s="62">
        <v>1</v>
      </c>
      <c r="B45" s="66" t="s">
        <v>8</v>
      </c>
      <c r="C45" s="62"/>
      <c r="D45" s="62"/>
      <c r="E45" s="62"/>
      <c r="F45" s="62"/>
      <c r="G45" s="62"/>
      <c r="H45" s="62"/>
      <c r="I45" s="62"/>
      <c r="J45" s="62"/>
      <c r="K45" s="62"/>
      <c r="L45" s="62"/>
      <c r="M45" s="62"/>
    </row>
    <row r="46" spans="1:13" ht="63.75" customHeight="1">
      <c r="A46" s="62">
        <v>1</v>
      </c>
      <c r="B46" s="15" t="s">
        <v>139</v>
      </c>
      <c r="C46" s="14" t="s">
        <v>80</v>
      </c>
      <c r="D46" s="22" t="s">
        <v>140</v>
      </c>
      <c r="E46" s="66">
        <v>0</v>
      </c>
      <c r="F46" s="139">
        <v>30000</v>
      </c>
      <c r="G46" s="66">
        <f>SUM(E46:F46)</f>
        <v>30000</v>
      </c>
      <c r="H46" s="62">
        <v>0</v>
      </c>
      <c r="I46" s="18">
        <v>29952.36</v>
      </c>
      <c r="J46" s="56">
        <f>SUM(H46:I46)</f>
        <v>29952.36</v>
      </c>
      <c r="K46" s="62">
        <f>E46-H46</f>
        <v>0</v>
      </c>
      <c r="L46" s="18">
        <f>F46-I46</f>
        <v>47.63999999999942</v>
      </c>
      <c r="M46" s="56">
        <f>SUM(K46:L46)</f>
        <v>47.63999999999942</v>
      </c>
    </row>
    <row r="47" spans="1:13" ht="70.5" customHeight="1">
      <c r="A47" s="62">
        <v>2</v>
      </c>
      <c r="B47" s="15" t="s">
        <v>152</v>
      </c>
      <c r="C47" s="14" t="s">
        <v>80</v>
      </c>
      <c r="D47" s="22" t="s">
        <v>153</v>
      </c>
      <c r="E47" s="62">
        <v>30000</v>
      </c>
      <c r="F47" s="139">
        <v>0</v>
      </c>
      <c r="G47" s="66">
        <f>SUM(E47:F47)</f>
        <v>30000</v>
      </c>
      <c r="H47" s="18">
        <v>29842.11</v>
      </c>
      <c r="I47" s="18">
        <v>0</v>
      </c>
      <c r="J47" s="56">
        <f>SUM(H47:I47)</f>
        <v>29842.11</v>
      </c>
      <c r="K47" s="18">
        <f>E47-H47</f>
        <v>157.88999999999942</v>
      </c>
      <c r="L47" s="18">
        <f>F47-I47</f>
        <v>0</v>
      </c>
      <c r="M47" s="56">
        <f>SUM(K47:L47)</f>
        <v>157.88999999999942</v>
      </c>
    </row>
    <row r="48" spans="1:13" ht="33" customHeight="1">
      <c r="A48" s="82" t="s">
        <v>127</v>
      </c>
      <c r="B48" s="83"/>
      <c r="C48" s="83"/>
      <c r="D48" s="83"/>
      <c r="E48" s="83"/>
      <c r="F48" s="83"/>
      <c r="G48" s="83"/>
      <c r="H48" s="83"/>
      <c r="I48" s="83"/>
      <c r="J48" s="83"/>
      <c r="K48" s="83"/>
      <c r="L48" s="83"/>
      <c r="M48" s="84"/>
    </row>
    <row r="49" spans="1:13" ht="15">
      <c r="A49" s="62">
        <v>2</v>
      </c>
      <c r="B49" s="66" t="s">
        <v>9</v>
      </c>
      <c r="C49" s="62"/>
      <c r="D49" s="62"/>
      <c r="E49" s="62"/>
      <c r="F49" s="62"/>
      <c r="G49" s="62"/>
      <c r="H49" s="62"/>
      <c r="I49" s="62"/>
      <c r="J49" s="62"/>
      <c r="K49" s="62"/>
      <c r="L49" s="62"/>
      <c r="M49" s="62"/>
    </row>
    <row r="50" spans="1:13" ht="33.75" customHeight="1">
      <c r="A50" s="62">
        <v>1</v>
      </c>
      <c r="B50" s="15" t="s">
        <v>141</v>
      </c>
      <c r="C50" s="14" t="s">
        <v>45</v>
      </c>
      <c r="D50" s="15" t="s">
        <v>124</v>
      </c>
      <c r="E50" s="62">
        <v>0</v>
      </c>
      <c r="F50" s="62">
        <v>1</v>
      </c>
      <c r="G50" s="66">
        <f>SUM(E50:F50)</f>
        <v>1</v>
      </c>
      <c r="H50" s="62">
        <v>0</v>
      </c>
      <c r="I50" s="62">
        <v>1</v>
      </c>
      <c r="J50" s="66">
        <f>SUM(H50:I50)</f>
        <v>1</v>
      </c>
      <c r="K50" s="62">
        <f>H50-E50</f>
        <v>0</v>
      </c>
      <c r="L50" s="18">
        <f>F50-I50</f>
        <v>0</v>
      </c>
      <c r="M50" s="66">
        <f>SUM(K50:L50)</f>
        <v>0</v>
      </c>
    </row>
    <row r="51" spans="1:13" ht="35.25" customHeight="1">
      <c r="A51" s="62">
        <v>2</v>
      </c>
      <c r="B51" s="15" t="s">
        <v>142</v>
      </c>
      <c r="C51" s="14" t="s">
        <v>45</v>
      </c>
      <c r="D51" s="15" t="s">
        <v>143</v>
      </c>
      <c r="E51" s="62">
        <v>1</v>
      </c>
      <c r="F51" s="62">
        <v>0</v>
      </c>
      <c r="G51" s="66">
        <f>SUM(E51:F51)</f>
        <v>1</v>
      </c>
      <c r="H51" s="62">
        <v>1</v>
      </c>
      <c r="I51" s="62">
        <v>0</v>
      </c>
      <c r="J51" s="66">
        <f>SUM(H51:I51)</f>
        <v>1</v>
      </c>
      <c r="K51" s="62">
        <f>H51-E51</f>
        <v>0</v>
      </c>
      <c r="L51" s="18">
        <f>F51-I51</f>
        <v>0</v>
      </c>
      <c r="M51" s="66">
        <f>SUM(K51:L51)</f>
        <v>0</v>
      </c>
    </row>
    <row r="52" spans="1:13" ht="30.75" customHeight="1">
      <c r="A52" s="82" t="s">
        <v>146</v>
      </c>
      <c r="B52" s="83"/>
      <c r="C52" s="83"/>
      <c r="D52" s="83"/>
      <c r="E52" s="83"/>
      <c r="F52" s="83"/>
      <c r="G52" s="83"/>
      <c r="H52" s="83"/>
      <c r="I52" s="83"/>
      <c r="J52" s="83"/>
      <c r="K52" s="83"/>
      <c r="L52" s="83"/>
      <c r="M52" s="84"/>
    </row>
    <row r="53" spans="1:13" ht="15">
      <c r="A53" s="62">
        <v>3</v>
      </c>
      <c r="B53" s="66" t="s">
        <v>10</v>
      </c>
      <c r="C53" s="62"/>
      <c r="D53" s="62"/>
      <c r="E53" s="62"/>
      <c r="F53" s="62"/>
      <c r="G53" s="62"/>
      <c r="H53" s="62"/>
      <c r="I53" s="62"/>
      <c r="J53" s="62"/>
      <c r="K53" s="62"/>
      <c r="L53" s="62"/>
      <c r="M53" s="62"/>
    </row>
    <row r="54" spans="1:13" ht="32.25" customHeight="1">
      <c r="A54" s="62">
        <v>1</v>
      </c>
      <c r="B54" s="76" t="s">
        <v>144</v>
      </c>
      <c r="C54" s="77" t="s">
        <v>80</v>
      </c>
      <c r="D54" s="150" t="s">
        <v>126</v>
      </c>
      <c r="E54" s="62">
        <v>0</v>
      </c>
      <c r="F54" s="139">
        <v>30000</v>
      </c>
      <c r="G54" s="66">
        <f>SUM(E54:F54)</f>
        <v>30000</v>
      </c>
      <c r="H54" s="62">
        <v>0</v>
      </c>
      <c r="I54" s="18">
        <v>29952.36</v>
      </c>
      <c r="J54" s="56">
        <f>SUM(H54:I54)</f>
        <v>29952.36</v>
      </c>
      <c r="K54" s="62">
        <f>E54-H54</f>
        <v>0</v>
      </c>
      <c r="L54" s="18">
        <f>F54-I54</f>
        <v>47.63999999999942</v>
      </c>
      <c r="M54" s="56">
        <f>SUM(K54:L54)</f>
        <v>47.63999999999942</v>
      </c>
    </row>
    <row r="55" spans="1:13" ht="38.25" customHeight="1">
      <c r="A55" s="62">
        <v>2</v>
      </c>
      <c r="B55" s="76" t="s">
        <v>145</v>
      </c>
      <c r="C55" s="77" t="s">
        <v>80</v>
      </c>
      <c r="D55" s="150" t="s">
        <v>126</v>
      </c>
      <c r="E55" s="62">
        <v>30000</v>
      </c>
      <c r="F55" s="139">
        <v>0</v>
      </c>
      <c r="G55" s="66">
        <f>SUM(E55:F55)</f>
        <v>30000</v>
      </c>
      <c r="H55" s="18">
        <v>29842.11</v>
      </c>
      <c r="I55" s="18">
        <v>0</v>
      </c>
      <c r="J55" s="56">
        <f>SUM(H55:I55)</f>
        <v>29842.11</v>
      </c>
      <c r="K55" s="18">
        <f>E55-H55</f>
        <v>157.88999999999942</v>
      </c>
      <c r="L55" s="18">
        <f>F55-I55</f>
        <v>0</v>
      </c>
      <c r="M55" s="56">
        <f>SUM(K55:L55)</f>
        <v>157.88999999999942</v>
      </c>
    </row>
    <row r="56" spans="1:13" ht="39" customHeight="1">
      <c r="A56" s="100" t="s">
        <v>147</v>
      </c>
      <c r="B56" s="101"/>
      <c r="C56" s="101"/>
      <c r="D56" s="101"/>
      <c r="E56" s="101"/>
      <c r="F56" s="101"/>
      <c r="G56" s="101"/>
      <c r="H56" s="101"/>
      <c r="I56" s="101"/>
      <c r="J56" s="101"/>
      <c r="K56" s="101"/>
      <c r="L56" s="101"/>
      <c r="M56" s="102"/>
    </row>
    <row r="57" spans="1:13" ht="15">
      <c r="A57" s="62">
        <v>4</v>
      </c>
      <c r="B57" s="66" t="s">
        <v>11</v>
      </c>
      <c r="C57" s="62"/>
      <c r="D57" s="62"/>
      <c r="E57" s="62"/>
      <c r="F57" s="62"/>
      <c r="G57" s="62"/>
      <c r="H57" s="62"/>
      <c r="I57" s="62"/>
      <c r="J57" s="62"/>
      <c r="K57" s="62"/>
      <c r="L57" s="62"/>
      <c r="M57" s="62"/>
    </row>
    <row r="58" spans="1:13" ht="26.25" customHeight="1">
      <c r="A58" s="62">
        <v>1</v>
      </c>
      <c r="B58" s="15" t="s">
        <v>148</v>
      </c>
      <c r="C58" s="14" t="s">
        <v>52</v>
      </c>
      <c r="D58" s="150" t="s">
        <v>126</v>
      </c>
      <c r="E58" s="18">
        <v>0</v>
      </c>
      <c r="F58" s="62">
        <v>100</v>
      </c>
      <c r="G58" s="56">
        <f>SUM(E58:F58)</f>
        <v>100</v>
      </c>
      <c r="H58" s="18">
        <v>0</v>
      </c>
      <c r="I58" s="62">
        <v>100</v>
      </c>
      <c r="J58" s="56">
        <f>SUM(H58:I58)</f>
        <v>100</v>
      </c>
      <c r="K58" s="62">
        <f>E58-H58</f>
        <v>0</v>
      </c>
      <c r="L58" s="18">
        <f>F58-I58</f>
        <v>0</v>
      </c>
      <c r="M58" s="56">
        <f>SUM(K58:L58)</f>
        <v>0</v>
      </c>
    </row>
    <row r="59" spans="1:13" ht="34.5" customHeight="1">
      <c r="A59" s="62">
        <v>2</v>
      </c>
      <c r="B59" s="15" t="s">
        <v>149</v>
      </c>
      <c r="C59" s="14" t="s">
        <v>52</v>
      </c>
      <c r="D59" s="150" t="s">
        <v>126</v>
      </c>
      <c r="E59" s="18">
        <v>100</v>
      </c>
      <c r="F59" s="62">
        <v>0</v>
      </c>
      <c r="G59" s="56">
        <f>SUM(E59:F59)</f>
        <v>100</v>
      </c>
      <c r="H59" s="18">
        <v>100</v>
      </c>
      <c r="I59" s="62">
        <v>0</v>
      </c>
      <c r="J59" s="56">
        <f>SUM(H59:I59)</f>
        <v>100</v>
      </c>
      <c r="K59" s="18">
        <f>E59-H59</f>
        <v>0</v>
      </c>
      <c r="L59" s="18">
        <f>F59-I59</f>
        <v>0</v>
      </c>
      <c r="M59" s="56">
        <f>SUM(K59:L59)</f>
        <v>0</v>
      </c>
    </row>
    <row r="60" spans="1:13" ht="40.5" customHeight="1">
      <c r="A60" s="82" t="s">
        <v>150</v>
      </c>
      <c r="B60" s="83"/>
      <c r="C60" s="83"/>
      <c r="D60" s="83"/>
      <c r="E60" s="83"/>
      <c r="F60" s="83"/>
      <c r="G60" s="83"/>
      <c r="H60" s="83"/>
      <c r="I60" s="83"/>
      <c r="J60" s="83"/>
      <c r="K60" s="83"/>
      <c r="L60" s="83"/>
      <c r="M60" s="84"/>
    </row>
    <row r="61" spans="1:13" ht="24" customHeight="1">
      <c r="A61" s="82" t="s">
        <v>83</v>
      </c>
      <c r="B61" s="83"/>
      <c r="C61" s="83"/>
      <c r="D61" s="83"/>
      <c r="E61" s="83"/>
      <c r="F61" s="83"/>
      <c r="G61" s="83"/>
      <c r="H61" s="83"/>
      <c r="I61" s="83"/>
      <c r="J61" s="83"/>
      <c r="K61" s="83"/>
      <c r="L61" s="83"/>
      <c r="M61" s="84"/>
    </row>
    <row r="62" spans="1:7" ht="15">
      <c r="A62" s="85"/>
      <c r="B62" s="85"/>
      <c r="C62" s="85"/>
      <c r="D62" s="85"/>
      <c r="E62" s="85"/>
      <c r="F62" s="85"/>
      <c r="G62" s="85"/>
    </row>
    <row r="63" spans="1:13" s="52" customFormat="1" ht="95.25" customHeight="1">
      <c r="A63" s="103" t="s">
        <v>151</v>
      </c>
      <c r="B63" s="103"/>
      <c r="C63" s="103"/>
      <c r="D63" s="103"/>
      <c r="E63" s="103"/>
      <c r="F63" s="103"/>
      <c r="G63" s="103"/>
      <c r="H63" s="103"/>
      <c r="I63" s="103"/>
      <c r="J63" s="103"/>
      <c r="K63" s="103"/>
      <c r="L63" s="103"/>
      <c r="M63" s="103"/>
    </row>
    <row r="64" spans="1:7" ht="15" customHeight="1">
      <c r="A64" s="104"/>
      <c r="B64" s="85"/>
      <c r="C64" s="85"/>
      <c r="D64" s="85"/>
      <c r="E64" s="85"/>
      <c r="F64" s="85"/>
      <c r="G64" s="85"/>
    </row>
    <row r="65" spans="1:4" ht="19.5" customHeight="1">
      <c r="A65" s="3" t="s">
        <v>33</v>
      </c>
      <c r="B65" s="3"/>
      <c r="C65" s="3"/>
      <c r="D65" s="3"/>
    </row>
    <row r="66" spans="1:4" ht="19.5" customHeight="1">
      <c r="A66" s="3"/>
      <c r="B66" s="3"/>
      <c r="C66" s="3"/>
      <c r="D66" s="3"/>
    </row>
    <row r="67" spans="1:4" ht="19.5" customHeight="1">
      <c r="A67" s="3"/>
      <c r="B67" s="3"/>
      <c r="C67" s="3"/>
      <c r="D67" s="3"/>
    </row>
    <row r="68" spans="1:4" ht="19.5" customHeight="1">
      <c r="A68" s="3"/>
      <c r="B68" s="3"/>
      <c r="C68" s="3"/>
      <c r="D68" s="3"/>
    </row>
    <row r="69" spans="1:4" ht="19.5" customHeight="1">
      <c r="A69" s="3"/>
      <c r="B69" s="3"/>
      <c r="C69" s="3"/>
      <c r="D69" s="3"/>
    </row>
    <row r="70" spans="1:5" ht="26.25" customHeight="1">
      <c r="A70" s="105" t="s">
        <v>111</v>
      </c>
      <c r="B70" s="105"/>
      <c r="C70" s="105"/>
      <c r="D70" s="105"/>
      <c r="E70" s="105"/>
    </row>
    <row r="71" spans="1:13" ht="27.75" customHeight="1">
      <c r="A71" s="105"/>
      <c r="B71" s="105"/>
      <c r="C71" s="105"/>
      <c r="D71" s="105"/>
      <c r="E71" s="105"/>
      <c r="G71" s="109"/>
      <c r="H71" s="109"/>
      <c r="J71" s="99" t="s">
        <v>55</v>
      </c>
      <c r="K71" s="99"/>
      <c r="L71" s="99"/>
      <c r="M71" s="99"/>
    </row>
    <row r="72" spans="1:13" ht="30" customHeight="1">
      <c r="A72" s="61"/>
      <c r="B72" s="61"/>
      <c r="C72" s="61"/>
      <c r="D72" s="61"/>
      <c r="E72" s="61"/>
      <c r="G72" s="53"/>
      <c r="H72" s="53"/>
      <c r="J72" s="98" t="s">
        <v>22</v>
      </c>
      <c r="K72" s="98"/>
      <c r="L72" s="98"/>
      <c r="M72" s="98"/>
    </row>
    <row r="73" spans="1:13" ht="17.25">
      <c r="A73" s="61"/>
      <c r="B73" s="61"/>
      <c r="C73" s="61"/>
      <c r="D73" s="61"/>
      <c r="E73" s="61"/>
      <c r="G73" s="53"/>
      <c r="H73" s="53"/>
      <c r="J73" s="54"/>
      <c r="K73" s="54"/>
      <c r="L73" s="54"/>
      <c r="M73" s="54"/>
    </row>
    <row r="74" spans="1:13" ht="30" customHeight="1">
      <c r="A74" s="25"/>
      <c r="B74" s="25"/>
      <c r="C74" s="25"/>
      <c r="D74" s="25"/>
      <c r="E74" s="25"/>
      <c r="J74" s="55"/>
      <c r="K74" s="55"/>
      <c r="L74" s="55"/>
      <c r="M74" s="55"/>
    </row>
    <row r="75" spans="1:13" ht="49.5" customHeight="1">
      <c r="A75" s="105" t="s">
        <v>53</v>
      </c>
      <c r="B75" s="105"/>
      <c r="C75" s="105"/>
      <c r="D75" s="105"/>
      <c r="E75" s="105"/>
      <c r="G75" s="109"/>
      <c r="H75" s="109"/>
      <c r="J75" s="99" t="s">
        <v>54</v>
      </c>
      <c r="K75" s="99"/>
      <c r="L75" s="99"/>
      <c r="M75" s="99"/>
    </row>
    <row r="76" spans="1:13" ht="35.25" customHeight="1">
      <c r="A76" s="28"/>
      <c r="B76" s="28"/>
      <c r="C76" s="28"/>
      <c r="D76" s="28"/>
      <c r="E76" s="28"/>
      <c r="J76" s="98" t="s">
        <v>22</v>
      </c>
      <c r="K76" s="98"/>
      <c r="L76" s="98"/>
      <c r="M76" s="98"/>
    </row>
  </sheetData>
  <sheetProtection/>
  <mergeCells count="65">
    <mergeCell ref="J72:M72"/>
    <mergeCell ref="A75:E75"/>
    <mergeCell ref="G75:H75"/>
    <mergeCell ref="J75:M75"/>
    <mergeCell ref="J76:M76"/>
    <mergeCell ref="A60:M60"/>
    <mergeCell ref="A61:M61"/>
    <mergeCell ref="A62:G62"/>
    <mergeCell ref="A63:M63"/>
    <mergeCell ref="A64:G64"/>
    <mergeCell ref="A70:E71"/>
    <mergeCell ref="G71:H71"/>
    <mergeCell ref="J71:M71"/>
    <mergeCell ref="E42:G42"/>
    <mergeCell ref="H42:J42"/>
    <mergeCell ref="K42:M42"/>
    <mergeCell ref="A48:M48"/>
    <mergeCell ref="A52:M52"/>
    <mergeCell ref="A56:M56"/>
    <mergeCell ref="B37:D37"/>
    <mergeCell ref="B38:D38"/>
    <mergeCell ref="A42:A43"/>
    <mergeCell ref="B42:B43"/>
    <mergeCell ref="C42:C43"/>
    <mergeCell ref="D42:D43"/>
    <mergeCell ref="A32:M32"/>
    <mergeCell ref="A35:A36"/>
    <mergeCell ref="B35:D36"/>
    <mergeCell ref="E35:G35"/>
    <mergeCell ref="H35:J35"/>
    <mergeCell ref="K35:M35"/>
    <mergeCell ref="B30:D30"/>
    <mergeCell ref="A31:M31"/>
    <mergeCell ref="R25:T25"/>
    <mergeCell ref="U25:W25"/>
    <mergeCell ref="X25:Z25"/>
    <mergeCell ref="B27:D27"/>
    <mergeCell ref="B28:D28"/>
    <mergeCell ref="B29:D29"/>
    <mergeCell ref="B19:M19"/>
    <mergeCell ref="B20:M20"/>
    <mergeCell ref="A25:A26"/>
    <mergeCell ref="B25:D26"/>
    <mergeCell ref="E25:G25"/>
    <mergeCell ref="H25:J25"/>
    <mergeCell ref="K25:M25"/>
    <mergeCell ref="E9:J9"/>
    <mergeCell ref="L9:M9"/>
    <mergeCell ref="A10:M10"/>
    <mergeCell ref="B12:M12"/>
    <mergeCell ref="B13:M13"/>
    <mergeCell ref="D15:M15"/>
    <mergeCell ref="E6:J6"/>
    <mergeCell ref="L6:M6"/>
    <mergeCell ref="E7:J7"/>
    <mergeCell ref="L7:M7"/>
    <mergeCell ref="E8:J8"/>
    <mergeCell ref="L8:M8"/>
    <mergeCell ref="J1:M1"/>
    <mergeCell ref="A2:M2"/>
    <mergeCell ref="A3:M3"/>
    <mergeCell ref="E4:J4"/>
    <mergeCell ref="L4:M4"/>
    <mergeCell ref="E5:J5"/>
    <mergeCell ref="L5:M5"/>
  </mergeCells>
  <printOptions/>
  <pageMargins left="0.16" right="0.16" top="0.35" bottom="0.3" header="0.31496062992125984" footer="0.31496062992125984"/>
  <pageSetup horizontalDpi="600" verticalDpi="600" orientation="landscape" paperSize="9" scale="81" r:id="rId1"/>
  <rowBreaks count="3" manualBreakCount="3">
    <brk id="24" max="12" man="1"/>
    <brk id="43" max="12" man="1"/>
    <brk id="61"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Токарев Евгений Васильевич</dc:creator>
  <cp:keywords/>
  <dc:description/>
  <cp:lastModifiedBy>Компик</cp:lastModifiedBy>
  <cp:lastPrinted>2021-01-21T12:33:21Z</cp:lastPrinted>
  <dcterms:created xsi:type="dcterms:W3CDTF">2018-12-28T08:43:53Z</dcterms:created>
  <dcterms:modified xsi:type="dcterms:W3CDTF">2021-01-21T12:34:20Z</dcterms:modified>
  <cp:category/>
  <cp:version/>
  <cp:contentType/>
  <cp:contentStatus/>
</cp:coreProperties>
</file>