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3" yWindow="275" windowWidth="14938" windowHeight="9153" activeTab="0"/>
  </bookViews>
  <sheets>
    <sheet name="КПКВКМБ 1510160" sheetId="1" r:id="rId1"/>
    <sheet name="КПКВКМБ 1518330" sheetId="2" r:id="rId2"/>
    <sheet name="КПКВКМБ 1517350" sheetId="3" r:id="rId3"/>
    <sheet name="КПКВКМБ 1517330" sheetId="4" r:id="rId4"/>
  </sheets>
  <definedNames>
    <definedName name="_xlnm.Print_Area" localSheetId="0">'КПКВКМБ 1510160'!$B$1:$N$142</definedName>
    <definedName name="_xlnm.Print_Area" localSheetId="3">'КПКВКМБ 1517330'!$B$1:$N$124</definedName>
    <definedName name="_xlnm.Print_Area" localSheetId="2">'КПКВКМБ 1517350'!$B$1:$N$143</definedName>
    <definedName name="_xlnm.Print_Area" localSheetId="1">'КПКВКМБ 1518330'!$B$1:$N$140</definedName>
  </definedNames>
  <calcPr fullCalcOnLoad="1"/>
</workbook>
</file>

<file path=xl/sharedStrings.xml><?xml version="1.0" encoding="utf-8"?>
<sst xmlns="http://schemas.openxmlformats.org/spreadsheetml/2006/main" count="1094" uniqueCount="246">
  <si>
    <t>(підпис)</t>
  </si>
  <si>
    <t>(ініціали та прізвище)</t>
  </si>
  <si>
    <t>загальний фонд</t>
  </si>
  <si>
    <t>спеціальний фонд</t>
  </si>
  <si>
    <t>разом</t>
  </si>
  <si>
    <t>(тис грн.)</t>
  </si>
  <si>
    <t>ОЦІНКА ЕФЕКТИВНОСТІ БЮДЖЕТНОЇ  ПРОГРАМИ</t>
  </si>
  <si>
    <t>Додаток</t>
  </si>
  <si>
    <t>1.</t>
  </si>
  <si>
    <t>(найменування головного розпорядника )</t>
  </si>
  <si>
    <t>2.</t>
  </si>
  <si>
    <t>(найменування відповідального виконавця)</t>
  </si>
  <si>
    <t>3.</t>
  </si>
  <si>
    <t xml:space="preserve"> ( 0111 )</t>
  </si>
  <si>
    <t>Керівництво і управління у відповідній сфері у містах (місті Києві), селищах, селах, об’єднаних територіальних громадах</t>
  </si>
  <si>
    <t>(найменування бюджетної програми)</t>
  </si>
  <si>
    <t>4.</t>
  </si>
  <si>
    <t>Мета бюджетної програми:</t>
  </si>
  <si>
    <t xml:space="preserve">5. </t>
  </si>
  <si>
    <t>Оцінка ефективності бюджетної програми за критеріями:</t>
  </si>
  <si>
    <t>5.1.</t>
  </si>
  <si>
    <t>"Виконання бюджетної програми за напрямами використання бюджетних коштів"</t>
  </si>
  <si>
    <t>№ з/п</t>
  </si>
  <si>
    <t>Показники</t>
  </si>
  <si>
    <t>План з урахуванням змін</t>
  </si>
  <si>
    <t>Виконано</t>
  </si>
  <si>
    <t>Відхилення</t>
  </si>
  <si>
    <t>Видатки (надані кредити)</t>
  </si>
  <si>
    <t xml:space="preserve">в т.ч. </t>
  </si>
  <si>
    <t>1.1.</t>
  </si>
  <si>
    <t>1.2.</t>
  </si>
  <si>
    <t>Залишок на початок року</t>
  </si>
  <si>
    <t>в т.ч.</t>
  </si>
  <si>
    <t>власних  надходжень</t>
  </si>
  <si>
    <t>інших надходжень</t>
  </si>
  <si>
    <t>Надходження</t>
  </si>
  <si>
    <t>надходження позик</t>
  </si>
  <si>
    <t>повернення кредитів</t>
  </si>
  <si>
    <t>інші надходження</t>
  </si>
  <si>
    <t>2.4.</t>
  </si>
  <si>
    <t>2.3.</t>
  </si>
  <si>
    <t>2.2.</t>
  </si>
  <si>
    <t>2.1.</t>
  </si>
  <si>
    <t>Залишок на кінець року</t>
  </si>
  <si>
    <t>інших  надходжень</t>
  </si>
  <si>
    <t>3.1.</t>
  </si>
  <si>
    <t>3.2.</t>
  </si>
  <si>
    <t>власні  надходження</t>
  </si>
  <si>
    <t/>
  </si>
  <si>
    <t>якості</t>
  </si>
  <si>
    <t>4</t>
  </si>
  <si>
    <t>ефективності</t>
  </si>
  <si>
    <t>3</t>
  </si>
  <si>
    <t>продукту</t>
  </si>
  <si>
    <t>2</t>
  </si>
  <si>
    <t>інший персонал</t>
  </si>
  <si>
    <t>затрат</t>
  </si>
  <si>
    <t>1</t>
  </si>
  <si>
    <t>Спеціальний фонд</t>
  </si>
  <si>
    <t>№
з/п</t>
  </si>
  <si>
    <t>тис.грн</t>
  </si>
  <si>
    <t>Пояснення щодо  розбіжностей між фактичними  та плановими результативними показниками</t>
  </si>
  <si>
    <t>Оцінка відповідності фактичних результативних показників проведеним видаткам за  напрямом використання бюджетних коштів, спрямованих на досягнення цих показників</t>
  </si>
  <si>
    <t>Напрям використання бюджетних коштів (1)</t>
  </si>
  <si>
    <t>(1)</t>
  </si>
  <si>
    <t>Зазначаються усі напрями використання бюджетних коштів, затверджені паспортом бджетної програми.</t>
  </si>
  <si>
    <t>Аналіз відхилень свідчить про те, що планові показники були виконані в повному обсязі, а поде куди і перевиконані.</t>
  </si>
  <si>
    <t>Затверджено  паспортом бюджетної програми</t>
  </si>
  <si>
    <t>Попередній рік</t>
  </si>
  <si>
    <t>Звітний рік</t>
  </si>
  <si>
    <t>Відхилення виконання (у відсотках)</t>
  </si>
  <si>
    <t>Код</t>
  </si>
  <si>
    <t>Загальний обсяг фінансування проекту (програми), всього</t>
  </si>
  <si>
    <t>План на звітний період з уразуванням змін</t>
  </si>
  <si>
    <t>Виконано за звітний період</t>
  </si>
  <si>
    <t>Виконано всього</t>
  </si>
  <si>
    <t>Залишок фінансування на майбутні періоди</t>
  </si>
  <si>
    <t>6=5-4</t>
  </si>
  <si>
    <t>8=3-7</t>
  </si>
  <si>
    <t>Надходження всього:</t>
  </si>
  <si>
    <t>х</t>
  </si>
  <si>
    <t>Бюджет розвитку за джерелами</t>
  </si>
  <si>
    <t>Надходження із загального фонду бюджету до спеціального фонду (бюджету розвитку)</t>
  </si>
  <si>
    <t>Запозичення до бюджету</t>
  </si>
  <si>
    <t>Інші джерела</t>
  </si>
  <si>
    <t>Пояснення щодо причин відхилення фактичних надходжень від планового показника</t>
  </si>
  <si>
    <t>Видатки бюджету розвитку всього:</t>
  </si>
  <si>
    <t>Пояснення щодо причин відхилення касових видатків від планового показника</t>
  </si>
  <si>
    <t>Пояснення щодо причин відхилення фактичних надходжень від касових видатків</t>
  </si>
  <si>
    <t>Всього за інвестиційними проектами</t>
  </si>
  <si>
    <t>Інвестиційний проект (програма 1)</t>
  </si>
  <si>
    <t>Пояснення щодо причин відхилення касових видатків на виконання інвестиційного проекту (програми) 1 від планового показника</t>
  </si>
  <si>
    <t>Напрям спрямування коштів ( обєкт) 1</t>
  </si>
  <si>
    <t>Напрям спрямування коштів ( обєкт) 2</t>
  </si>
  <si>
    <t>Інвестиційний проект (програма 2)</t>
  </si>
  <si>
    <t>…</t>
  </si>
  <si>
    <t>Пояснення щодо причин відхилення касових видатків на виконання інвестиційного проекту (програми) 2 від планового показника</t>
  </si>
  <si>
    <t>Капітальні видатки з утримання бюджетних установ</t>
  </si>
  <si>
    <t>5.6.</t>
  </si>
  <si>
    <t>"Наявність фінансових порушень за результатами контрольних заходів":</t>
  </si>
  <si>
    <t>5.7.</t>
  </si>
  <si>
    <t>"Стан фінансової дисціпліни":</t>
  </si>
  <si>
    <t>Узагальнений висновок щодо:</t>
  </si>
  <si>
    <t>актуальності бюджетної програми:</t>
  </si>
  <si>
    <t>ефективності  бюджетної програми:</t>
  </si>
  <si>
    <t>корисності  бюджетної програми:</t>
  </si>
  <si>
    <t>довгострокових наслідків бюджетної програми:</t>
  </si>
  <si>
    <t>(КФКВК)</t>
  </si>
  <si>
    <t>5.2.</t>
  </si>
  <si>
    <t>Пояснення причин наявності залишку надходжень спеціального фонду, в т.ч. власних надходжень бюджетних установ та інших надходжень, на початок року</t>
  </si>
  <si>
    <t>Пояснення причин відхилення фактичних обсягів надходжень від планових</t>
  </si>
  <si>
    <t>Пояснення причин наявності залишку надходжень спеціального фонду, в т.ч. власних надходжень бюджетних установ та інших надходжень, на кінець року</t>
  </si>
  <si>
    <t>До Методичних рекомендацій щодо здійснення оцінки ефективності бюджетних програм</t>
  </si>
  <si>
    <t>(1500000)</t>
  </si>
  <si>
    <t>(1510000)</t>
  </si>
  <si>
    <t>(1510160)</t>
  </si>
  <si>
    <t>"Виконання бюджетної програми за джерелами надходжень спеціального фонду"</t>
  </si>
  <si>
    <t xml:space="preserve">5.3. </t>
  </si>
  <si>
    <t>"Виконання результативних показників бюджетної програми за напрямами використання бюджетних коштів":</t>
  </si>
  <si>
    <t>5.4.</t>
  </si>
  <si>
    <t>"Виконання  показників бюджетної програми порівняно із показниками попереднього року":</t>
  </si>
  <si>
    <t>Напрям використання бюджетних коштів</t>
  </si>
  <si>
    <t xml:space="preserve">5.5. </t>
  </si>
  <si>
    <t>"Виконання  інвестиційних (проектів) програм":</t>
  </si>
  <si>
    <t>Начальник відділу бухгалтерського обліку і звітності</t>
  </si>
  <si>
    <t>Кількість штатних одиниць (од.)</t>
  </si>
  <si>
    <t>у т.ч.посадові особи місцевого самоврядування</t>
  </si>
  <si>
    <r>
      <t xml:space="preserve">Пояснення щодо  розбіжностей між фактичними  та плановими результативними показниками: </t>
    </r>
    <r>
      <rPr>
        <b/>
        <i/>
        <sz val="12"/>
        <color indexed="8"/>
        <rFont val="Times New Roman"/>
        <family val="1"/>
      </rPr>
      <t xml:space="preserve"> розбіжностей не має</t>
    </r>
  </si>
  <si>
    <t>Фінансових порушень по даній Програмі за звітний період не виявлено</t>
  </si>
  <si>
    <t>Дана Програма забезпечує своєчасне та повне додержання законодавства у сфері будівництва, архітектури та містобудування, державних стандартів, норм і правил, затвердженої містобудівної документації, здійснення контролю за їх реалізацією</t>
  </si>
  <si>
    <t>У зв'язку з кількістю поданих листів, запитів, звернень до управління будівництва та архітектури з приводу інформаційної підтримки, координації діяльності, консультування суб'єктів господарювання, громадян, які звертаються до управління з питань його компетенції в галузі будівництва, архітектури та містобудування об'єктів житлово-цивільного та комунального призначення, Програма носить актуальний характер</t>
  </si>
  <si>
    <t>Додержання законодавства у сфері будівництва, архітектури та містобудування, державних стандартів, норм і правил, затвердженої містобудівної документації, участь у державному контролі за дотриманням підприємствами, установами та організаціями правил, норм, стандартів забезпечує у межах повноважень захист прав і законних інтересів фізичних та юридичних осіб</t>
  </si>
  <si>
    <t>У зв'язку з постійною необхідністю інформаційної підтримки, координації діяльності, консультування суб'єктів господарювання, громадян, які звертаються до управління з питань його компетенції в галузі будівництва, архітектури та містобудування об'єктів житлово-цивільного та комунального призначення, Програма має довгостроковий термін дії</t>
  </si>
  <si>
    <t>(КПКВК ДБ (МБ))</t>
  </si>
  <si>
    <t xml:space="preserve">Реалізація повноважень і функцій, віднесених до відання управління в галузі будівництва, архітектури та містобудування об'єктів житлово-цивільного та комунального призначення </t>
  </si>
  <si>
    <t xml:space="preserve">Забезпечення виконання наданих законодавством повноважень в галузі будівництва, архітектури та містобудування об'єктів житлово-цивільного та комунального призначення </t>
  </si>
  <si>
    <t>-</t>
  </si>
  <si>
    <t>Людмила КРИВАЛЬ</t>
  </si>
  <si>
    <t>Кількість  отриманих листів, звернень громадян, запитів (шт)</t>
  </si>
  <si>
    <t>Кількість   прийнятих і підготовлених (нормативно-правових) документів (шт)</t>
  </si>
  <si>
    <t>Кількість  виконаних листів, звернень громадян, запитів (шт)</t>
  </si>
  <si>
    <t>Кількість  виконаних листів, звернень громадян, запитів на одного працівника (шт)</t>
  </si>
  <si>
    <t>Кількість прийнятих та підготовлених (нормативно-правових) документів на одного працівника (шт)</t>
  </si>
  <si>
    <t>Витрати на утримання однієї штатної одиниці (тис.грн.)</t>
  </si>
  <si>
    <t>У зв’язку із збільшенням кількості поданих листів, запитів, звернень до управління будівництва та архітектури з приводу інформаційної підтримки, консультування суб'єктів господарювання, громадян, які звертаються до управління з питань його компетенції, збільшилася кількість виконаних запитів, звернень громадян та листів у порівнянні з плановими показниками</t>
  </si>
  <si>
    <t>У зв’язку із збільшенням кількості поданих листів, запитів, звернень до управління будівництва та архітектури з питань його компетенції, збільшилося навантаження на одну посадову особу з виконання отриманих завдань</t>
  </si>
  <si>
    <t>Розглянувши результативні показники бюджетної програми можна зробити оцінку відповідності фактичних показників проведеним видаткам, а саме: відхилення свідчать про те, що планові показники були виконані в повному обсязі, всі отримані протягом року листи, запити, звернення до управління будівництва та архітектури з приводу інформаційної підтримки, консультування суб'єктів господарювання, громадян були оброблені в належні строки, надані обґрунтовані відповіді. Штатна чисельність управління у звітному періоді не змінювалась, що не призвело до збільшення видатків на матеріально-технічне забезпечення діяльності управління. Заборгованість за заробітною платою на кінець звітного періоду відсутня. Управління бюджетними коштами здійснювалось в межах кошторисних призначень.</t>
  </si>
  <si>
    <t xml:space="preserve">Напрям використання бюджетних коштів: Забезпечення виконання наданих законодавством повноважень в галузі будівництва, архітектури та містобудування об'єктів житлово-цивільного та комунального призначення </t>
  </si>
  <si>
    <t>Видатки (надані кредити):                                                  Керівництво і управління у відповідній сфері у містах (місті Києві), селищах, селах, об’єднаних територіальних громадах</t>
  </si>
  <si>
    <t>(1518330)</t>
  </si>
  <si>
    <t xml:space="preserve">Інша діяльність у сфері екології та охорони природних ресурсів </t>
  </si>
  <si>
    <t>(0540)</t>
  </si>
  <si>
    <t>Забезпечення виконання наданих законодавством повноважень у сфері екології та охорони природних ресурсів</t>
  </si>
  <si>
    <t>Кількість зсувних ділянок (од.)</t>
  </si>
  <si>
    <t>Загальна площа зсувонебезпечних територій (тис.кв.м.)</t>
  </si>
  <si>
    <t>Площа зсувонебезпечних територій, які обстежуються (тис.кв.м.)</t>
  </si>
  <si>
    <t>Площа зсувонебезпечних територій, які обстежуються на одного працівника (тис.кв.м.)</t>
  </si>
  <si>
    <t>Кількість проведених обстежень зсувних ділянок (шт.)</t>
  </si>
  <si>
    <t>Кількість проведених обстежень на одного працівника (шт.)</t>
  </si>
  <si>
    <t xml:space="preserve">Видатки (надані кредити):                                                                             Інша діяльність у сфері екології та охорони природних ресурсів </t>
  </si>
  <si>
    <t>Напрям використання бюджетних коштів:                                                                          Забезпечення виконання наданих законодавством повноважень у сфері екології та охорони природних ресурсів</t>
  </si>
  <si>
    <t>Стабільні природні умови на зсувних ділянках, призводять до збільшення обстеженої площі території, як наслідок йде збільшення навантаження на одного працівника</t>
  </si>
  <si>
    <t>Кількість зсувних ділянок говорить про нестабільні геологічні обставини, у зв'язку з чим необхідно постійно проводити моніторинг, тому Програма носить актуальний характер</t>
  </si>
  <si>
    <t>Дана Програма забезпечує своєчасне виконання наданих законодавством повноважень у сфері екології та охорони природних ресурсів</t>
  </si>
  <si>
    <t>Забезпечення вивчення режиму зсувних процесів на території м.м. Лисичанська, Привілля з метою прогнозування їхнього розвитку в просторі і часі, а вразі потреби застосування комплексу інженерно-геологічних, топографо-геодезичних та інших спеціальних робіт, необхідних для вивчення умов зсувних утворень на території міст</t>
  </si>
  <si>
    <t>У зв'язку з нестабільними геологічними обставинами необхідно постійно проводити моніторинг зсувних територій м.м. Лисичанська і Привілля, тому Програма має довгостроковий термін дії</t>
  </si>
  <si>
    <t>(1517350)</t>
  </si>
  <si>
    <t>(0443)</t>
  </si>
  <si>
    <t>Реалізація повноважень і функцій, віднесених до відання управління в у сфері екології та охорони природних ресурсів</t>
  </si>
  <si>
    <t>Розроблення схем планування та забудови територій (містобудівної документації)</t>
  </si>
  <si>
    <t>Реалізація повноважень і функцій, віднесених до відання управління у сфері будівництва, архітектури та містобудування</t>
  </si>
  <si>
    <t>Забезпечення додержання законодавства у сфері будівництва, архітектури та містобудування, державних стандартів, норм і правил, затвердженої містобудівної документації, здійснення контролю за їх реалізацією</t>
  </si>
  <si>
    <r>
      <t xml:space="preserve">Пояснення щодо  розбіжностей між фактичними  та плановими результативними показниками: </t>
    </r>
    <r>
      <rPr>
        <b/>
        <i/>
        <sz val="12"/>
        <color indexed="8"/>
        <rFont val="Times New Roman"/>
        <family val="1"/>
      </rPr>
      <t>залишок невикористаних коштів</t>
    </r>
  </si>
  <si>
    <t>Рівень забезпечення (%)</t>
  </si>
  <si>
    <t xml:space="preserve">Актуальність Програми полягає в приведенні містобудівної документації у відповідність із законодавчою базою та з метою залучення інвестицій в місто Лисичанськ, а також підтримки підприємницької діяльності </t>
  </si>
  <si>
    <t>Дана Програма забезпечує додержання законодавства у сфері будівництва, архітектури та містобудування, державних стандартів, норм і правил, затвердженої містобудівної документації, здійснення контролю за їх реалізацією</t>
  </si>
  <si>
    <t>Довгострокові наслідки даної Програми полягають в тому, що затвердження науково-проектної документації дасть можливість веденню будь яких проектних, будівельних робіт у місті, як наслідок – майбутній економічний, соціальний розвиток міста Лисичанська та ефективне використання наявних потенційних можливостей розвитку міста</t>
  </si>
  <si>
    <t>за 2020 рік</t>
  </si>
  <si>
    <t>Управління будівництва та архітектури військово - цивільної адміністрації м. Лисичанська Луганської області</t>
  </si>
  <si>
    <t xml:space="preserve">Відхилення виникли за рахунок економії коштів місцевого бюджету                                                                                                                                                                                                                                         </t>
  </si>
  <si>
    <t>Відсоток виконаних листів, звернень громадян, запитів із загальної кількості наданих (%)</t>
  </si>
  <si>
    <t>Кількість поданих листів, запитів, звернень до управління будівництва та архітектури у 2020 році збільшилася порівняно з 2019 роком на 18 %, а саме з 1427 до 1681</t>
  </si>
  <si>
    <t>Пояснення щодо збільшення (зменшення) обсягів проведених видатків (наданих кредитів) порівняно із  аналогічними показниками попереднього року:  У зв’язку з розширенням функції та повноважень управління будівництва та архітектури ВЦА м. Лисичанська у 2020 році було збільшено видатки на матеріально-технічне забезпечення діяльності управління у порівнянні з 2019 роком на 9 %</t>
  </si>
  <si>
    <t>Пояснення щодо збільшення (зменшення) обсягів проведених видатків (наданих кредитів)  за напрямом використання бюджетних коштів порівняно із аналогічними показниками попереднього року, а також щодо змін у структурі напрямів використання коштів:  У зв’язку з розширенням функції та повноважень управління будівництва та архітектури ВЦА м. Лисичанська у 2020 році було збільшено видатки на матеріально-технічне забезпечення діяльності управління у порівнянні з 2019 роком на 9 %, структура напрямів використання буджетних коштів залишилася без змін</t>
  </si>
  <si>
    <t>Пояснення щодо динаміки результативних показників за відповідним напрямом використання бюджетних коштів: Розглянувши результативні показники бюджетної програми у порівнянні з попереднім періодом можна зробити оцінку відповідності фактичних показників, а саме: відхилення свідчать про те, що при незмінній штатній чисельності працівників, але розширення функцій і повноважень управління будівництва та архітектури ВЦА м. Лисичанська, було збільшено видатків на матеріально-технічне забезпечення діяльності управління у порівнянні з попереднім періодом, і як наслідок, кількість поданих листів, запитів, звернень до управління будівництва та архітектури з приводу інформаційної підтримки, консультування суб'єктів господарювання, громадян у 2020 році збільшилася порівняно з 2019 роком на 18 %</t>
  </si>
  <si>
    <t>Станом на звітну дату 01.01.2021 року дебіторська та кредиторська заборгованості відсутня</t>
  </si>
  <si>
    <t xml:space="preserve"> Відхилення виникли за рахунок економії коштів місцевого бюджету                                                                                                                                                                                                                                         </t>
  </si>
  <si>
    <t>Стабільні природні умови сприяють кількості проведених обстежень на зсувних ділянках, як наслідок збільшується площа обстежених зсувних територій</t>
  </si>
  <si>
    <t>Відсоток кількості проведених обстежень зсувних територій  із загальної кількості обстежень (%)</t>
  </si>
  <si>
    <t>Кількість проведених обстежень у 2020 році зменшилось у порівняні з 2019 роком з 70 до 69 на 1 %</t>
  </si>
  <si>
    <t>Розглянувши результативні показники бюджетної програми можна зробити оцінку відповідності фактичних показників проведеним видаткам, а саме: відхилення свідчать про те, що планові показники були виконані в повному обсязі, це було обумовлено стабільними погодними умовами, що призвело до стабільної кількості проведених обстежень зсувних ділянок, як наслідок збільшення площі території яка обстежується. Чисельність працівників не змінилася, що не призвело до збільшення видатків на матеріально-технічне забезпечення діяльності інженерно-геологічної служби управління. Управління бюджетними коштами здійснювалось в межах кошторисних призначень</t>
  </si>
  <si>
    <t>Пояснення щодо збільшення (зменшення) обсягів проведених видатків (наданих кредитів) порівняно із  аналогічними показниками попереднього року:  Керуючись Законом України «Про Державний бюджет України на 2020 рік» у 2020 році було збільшено видатки на матеріально-технічне забезпечення діяльності інженерно-геологічної служби по дослідженню зсувних процесів управління у порівнянні з 2019 роком на 10 %</t>
  </si>
  <si>
    <t>Пояснення щодо збільшення (зменшення) обсягів проведених видатків (наданих кредитів)  за напрямом використання бюджетних коштів порівняно із аналогічними показниками попереднього року, а також щодо змін у структурі напрямів використання коштів:  Керуючись Законом України «Про Державний бюджет України на 2020 рік» у 2020 році було збільшено видатки на матеріально-технічне забезпечення діяльності інженерно-геологічної служби по дослідженню зсувних процесів управління у порівнянні з 2019 роком на 10 %, структура напрямів використання бюджетних коштів залишилася без змін</t>
  </si>
  <si>
    <r>
      <t xml:space="preserve">Пояснення щодо динаміки результативних показників за відповідним напрямом використання бюджетних коштів: </t>
    </r>
    <r>
      <rPr>
        <i/>
        <sz val="12"/>
        <rFont val="Times New Roman"/>
        <family val="1"/>
      </rPr>
      <t>Розглянувши результативні показники бюджетної програми у порівнянні з попереднім періодом можна зробити оцінку відповідності фактичних показників, а саме: відхилення свідчать про те, що стабільні погодні умови, призвели до стабільної кількості проведених обстежень зсувних ділянок, як наслідок збільшення площі території яка обстежується у порівнянні з показниками минулого періоду на 5 % при тій же чисельності працівників</t>
    </r>
  </si>
  <si>
    <t xml:space="preserve"> Відхилення виникло по КЕКВ 2281 - залишок невикористаних коштів                                                                                                                                                                                                                                                            </t>
  </si>
  <si>
    <r>
      <t>Пояснення щодо  розбіжностей між фактичними  та плановими результативними показниками:</t>
    </r>
    <r>
      <rPr>
        <b/>
        <i/>
        <sz val="12"/>
        <color indexed="8"/>
        <rFont val="Times New Roman"/>
        <family val="1"/>
      </rPr>
      <t>Розбіжності відсутні, 1 договір не укладено у зв’язку з відміною тендера на закупівлю послуги з розробки детального плану</t>
    </r>
  </si>
  <si>
    <t>Розглянувши результативні показники бюджетної програми можна зробити оцінку відповідності фактичних показників проведеним видаткам, а саме: відхилення свідчать про те, що планові показники були виконані в повному обсязі, залишок виник з причин - виконані роботи за актами менші від кошторисної вартості, однак, у зв’язку з відміною тендера на закупівлю послуги з розробки детального плану (протокол засідання тендерного комітету від 16.11.2020 № 36), у звітному періоді не були використані лімітні асигнування по одному об’єкту, тому бюджетна програма з об’єктивних причин не була виконана у повному обсязі. Управління бюджетними коштами здійснювалось в межах кошторисних призначень</t>
  </si>
  <si>
    <t xml:space="preserve">Видатки (надані кредити): Розроблення схем планування та забудови територій (містобудівної документації)                                                                             </t>
  </si>
  <si>
    <t>Обсяг видатків на розробку історико-архітектурного опорного плану м.Лисичанська Луганської області з визначенням меж та режимів використання зон охорони пам'яток та історичних ареалів (ІІІ етап-заключний) (тис.грн)</t>
  </si>
  <si>
    <t>Використання історико - архітектурного опорного плану при проведенні будь яких проектних, будівельних робіт та розвиток містобудівної діяльності у місті Лисичанську (площа міста, га)</t>
  </si>
  <si>
    <t>Розробка історико-архітектурного опорного плану         м. Лисичанська Луганської області з визначенням меж та режимів використання зон охорони пам'яток та історичних ареалів (ІІІ етап-заключний)</t>
  </si>
  <si>
    <t xml:space="preserve">Напрям використання бюджетних коштів: </t>
  </si>
  <si>
    <t>Виконання проектно-вишукувальних робіт з адаптації електронної карти міста для містобудівних потреб, з метою підготовки топографічної підоснови для виконання містобудівних робіт місцевого рівня для міста Лисичанськ Луганської області</t>
  </si>
  <si>
    <t>Розробка моделі розвитку міста Лисичанськ Луганської області</t>
  </si>
  <si>
    <t>Виконання проектних робіт з розробки генерального плану м. Лисичанськ Луганської області. I черга</t>
  </si>
  <si>
    <t>Розробка комплексної схеми тимчасових споруд в м. Лисичанськ Луганської області</t>
  </si>
  <si>
    <t xml:space="preserve">Розробка детального плану для індивідуальної житлової забудови частини території у межах вул. 9 Травня та К. Маркса м. Лисичанськ </t>
  </si>
  <si>
    <t>Розробка детального плану території кварталу 40 років Перемоги в межах вул. Текстильна та вул. Кільцева, в районі житлового будинку № 12</t>
  </si>
  <si>
    <t xml:space="preserve">Обсяг видатків на здійснення розробки проектної та містобудівної документації </t>
  </si>
  <si>
    <t xml:space="preserve">Кількість містобудівної документації </t>
  </si>
  <si>
    <t xml:space="preserve">Середні видатки на розробку однієї документації </t>
  </si>
  <si>
    <t>Обсяг видатків на здійснення розробки проектної та містобудівної документації</t>
  </si>
  <si>
    <t>Кількість містобудівної документації</t>
  </si>
  <si>
    <t xml:space="preserve">Кількість науково-проектної документації </t>
  </si>
  <si>
    <t>Середні видатки на розробку однієї документації</t>
  </si>
  <si>
    <r>
      <t xml:space="preserve">Пояснення щодо  розбіжностей між фактичними  та плановими результативними показниками: </t>
    </r>
    <r>
      <rPr>
        <b/>
        <i/>
        <sz val="12"/>
        <color indexed="8"/>
        <rFont val="Times New Roman"/>
        <family val="1"/>
      </rPr>
      <t>Виконані роботи за актами менші від кошторисної вартості,                                   1 договір не укладено у зв’язку з відміною тендера на закупівлю послуги з розробки детального плану, тому не були використані лімітні асигнування</t>
    </r>
  </si>
  <si>
    <t>Рівень забезпечення</t>
  </si>
  <si>
    <t xml:space="preserve">Рівень забезпечення </t>
  </si>
  <si>
    <t>Пояснення щодо збільшення (зменшення) обсягів проведених видатків (наданих кредитів) порівняно із  аналогічними показниками попереднього року:  У 2019 році було завершено розробку історико-архітектурного опорного плану м. Лисичанська Луганської області, що дозволить в подальшому використовувати ці дані для повноцінного, своєчасного регулювання планування та забудови території міста. У 2020 році, у зв’язку з довго строковістю та великою кошторисною вартістю розроблення генерального плану м. Лисичанська, було запропоновано розділити виконання проєктних робіт з розробки ГП на етапи, тому видатки на розробку містобудівної документації було збільшено у порівняні з 2019 роком у 9,5 разів</t>
  </si>
  <si>
    <t>На виконання вимог Закону України «Про регулювання містобудівної діяльності» для повноцінного, своєчасного регулювання планування та забудови території м. Лисичанська, стратегічно необхідно повністю розробити (оновити) містобудівну документацію міста Лисичанська. Враховуючи довгостроковість виконання робіт, та їх велику кошторисну вартість, виконання проєктних робіт з розробки ГП було розділено на етапи, які в подальшому будуть враховані при розроблені генерального плану міста</t>
  </si>
  <si>
    <t>(1517330)</t>
  </si>
  <si>
    <t>Будівництво інших об’єктів комунальної власності</t>
  </si>
  <si>
    <t xml:space="preserve"> Пояснення причин відхилення - залишок невикористаних коштів                                                                                                                                                                                                                                                            </t>
  </si>
  <si>
    <t>Обсяг видатків на здійснення розробки проєктно-кошторисної документації по капітальному ремонту приміщень будинку</t>
  </si>
  <si>
    <t>Обсяг видатків на проведення технічного обстеження будівельних конструкцій адміністративної будівлі</t>
  </si>
  <si>
    <t>Кількість проєктно-кошторисної документації</t>
  </si>
  <si>
    <t>Кількість звітів про технічне обстеження</t>
  </si>
  <si>
    <r>
      <t>Пояснення щодо  розбіжностей між фактичними  та плановими результативними показниками:</t>
    </r>
    <r>
      <rPr>
        <b/>
        <i/>
        <sz val="12"/>
        <color indexed="8"/>
        <rFont val="Times New Roman"/>
        <family val="1"/>
      </rPr>
      <t>Розбіжності відсутні</t>
    </r>
  </si>
  <si>
    <t>Середні видатки на розробку одного проєкту</t>
  </si>
  <si>
    <t>Середні видатки на розробку звіту технічного обстеження</t>
  </si>
  <si>
    <t>Рівень готовності документації</t>
  </si>
  <si>
    <t>Рівень готовності звіту технічного обстеження</t>
  </si>
  <si>
    <r>
      <t xml:space="preserve">Пояснення щодо  розбіжностей між фактичними  та плановими результативними показниками: </t>
    </r>
    <r>
      <rPr>
        <b/>
        <i/>
        <sz val="12"/>
        <rFont val="Times New Roman"/>
        <family val="1"/>
      </rPr>
      <t>Рівень якості виконаної документації складає 100 %</t>
    </r>
  </si>
  <si>
    <t>Розглянувши результативні показники бюджетної програми можна зробити оцінку відповідності фактичних показників проведеним видаткам, а саме: відхилення свідчать про те, що планові показники були виконані в повному обсязі, залишок виник з причин - виконані роботи за актами менші від кошторисної вартості. У звітному періоді бралися бюджетні зобов'язання та здійснювалися відповідні видатки за загальним та спеціальним фондами бюджету тільки в межах бюджетних асигнувань, забезпечуючи цільове спрямування та використання бюджетних коштів</t>
  </si>
  <si>
    <t xml:space="preserve">Видатки (надані кредити): Будівництво інших об’єктів комунальної власності                                                          </t>
  </si>
  <si>
    <t>Пояснення щодо збільшення (зменшення) обсягів проведених видатків (наданих кредитів) порівняно із  аналогічними показниками попереднього року:                                                                                                            У 2019 році за КПКВКМБ 1517330 видатків не передбачалося</t>
  </si>
  <si>
    <t>Пояснення щодо збільшення (зменшення) обсягів проведених видатків (наданих кредитів)  за напрямом використання бюджетних коштів порівняно із аналогічними показниками попереднього року, а також щодо змін у структурі напрямів використання коштів: У 2019 році за КПКВКМБ 1517330 видатків не передбачалося</t>
  </si>
  <si>
    <t>Пояснення щодо динаміки результативних показників за відповідним напрямом використання бюджетних коштів</t>
  </si>
  <si>
    <t>Пояснення щодо збільшення (зменшення) обсягів проведених видатків (наданих кредитів) за напрямом використання бюджетних коштів порівняно із аналогічними показниками попереднього року, а також щодо змін у структурі напрямів використання коштів: у зв’язку з довгостроковістю та великою кошторисною вартістю розроблення генерального плану м. Лисичанська, виконання проєктних робіт з розробки ГП було розділено на етапи, тому видатки на розробку містобудівної документації у 2020 році було збільшено у порівняні з 2019 роком в 9,5 разів, структура напрямів використання бюджетних коштів залишилася без змін</t>
  </si>
  <si>
    <t>Пояснення щодо динаміки результативних показників за відповідним напрямом використання бюджетних коштів: Розглянувши результативні показники бюджетної програми у порівнянні з попереднім періодом можна зробити оцінку відповідності фактичних показників, а саме: відхилення свідчать про те, що у 2019 році було завершено розробку історико-архітектурного опорного плану м. Лисичанська Луганської області, що дозволить в подальшому використовувати ці дані для повноцінного, своєчасного регулювання планування та забудови території міста, видатки на виконання проєктних робіт з розробки генерального плану м. Лисичанська у 2019 році не передбачалися</t>
  </si>
  <si>
    <t>Дана Програма забезпечує додержання законодавства у сфері будівництва, архітектури та містобудування, державних стандартів, норм і правил та здійснення контролю за їх реалізацією</t>
  </si>
  <si>
    <t>Розробка проєктно-кошторисної документації в подальшому надасть можливість проведення ремонтних робіт з улаштуванням доступності для маломобільних груп населення та розміщення робочих місць особового складу</t>
  </si>
  <si>
    <t>Координація роботи управління будівництва та архітектури з питань підготовки та проведення робіт з будівництва, реконструкції та капітального ремонту об’єктів комунальної власності</t>
  </si>
  <si>
    <r>
      <t xml:space="preserve">Пояснення щодо  розбіжностей між фактичними  та плановими результативними показниками: </t>
    </r>
    <r>
      <rPr>
        <b/>
        <i/>
        <sz val="12"/>
        <color indexed="8"/>
        <rFont val="Times New Roman"/>
        <family val="1"/>
      </rPr>
      <t>Залишок невикористаних коштів, виконані роботи за актами менші від кошторисної вартості</t>
    </r>
  </si>
  <si>
    <t>Довгострокові наслідки даної Програми полягають в інформаційній підтримки, координації діяльності, консультуванні суб'єктів господарювання, які звертаються до управління з питань його компетенції в галузі будівництва, реконструкції та капітального ремонту об'єктів житлово-цивільного та комунального призначення</t>
  </si>
  <si>
    <r>
      <t xml:space="preserve">Пояснення щодо  розбіжностей між фактичними  та плановими результативними показниками: </t>
    </r>
    <r>
      <rPr>
        <b/>
        <i/>
        <sz val="12"/>
        <rFont val="Times New Roman"/>
        <family val="1"/>
      </rPr>
      <t>Рівень якості виконаної науково-проектної документації складає 100 %,                                  1 догорів не укладено з поважних причин</t>
    </r>
  </si>
</sst>
</file>

<file path=xl/styles.xml><?xml version="1.0" encoding="utf-8"?>
<styleSheet xmlns="http://schemas.openxmlformats.org/spreadsheetml/2006/main">
  <numFmts count="51">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quot;#,##0_);\(&quot;$&quot;#,##0\)"/>
    <numFmt numFmtId="181" formatCode="&quot;$&quot;#,##0_);[Red]\(&quot;$&quot;#,##0\)"/>
    <numFmt numFmtId="182" formatCode="&quot;$&quot;#,##0.00_);\(&quot;$&quot;#,##0.00\)"/>
    <numFmt numFmtId="183" formatCode="&quot;$&quot;#,##0.00_);[Red]\(&quot;$&quot;#,##0.00\)"/>
    <numFmt numFmtId="184" formatCode="_(&quot;$&quot;* #,##0_);_(&quot;$&quot;* \(#,##0\);_(&quot;$&quot;* &quot;-&quot;_);_(@_)"/>
    <numFmt numFmtId="185" formatCode="_(* #,##0_);_(* \(#,##0\);_(* &quot;-&quot;_);_(@_)"/>
    <numFmt numFmtId="186" formatCode="_(&quot;$&quot;* #,##0.00_);_(&quot;$&quot;* \(#,##0.00\);_(&quot;$&quot;* &quot;-&quot;??_);_(@_)"/>
    <numFmt numFmtId="187" formatCode="_(* #,##0.00_);_(* \(#,##0.00\);_(* &quot;-&quot;??_);_(@_)"/>
    <numFmt numFmtId="188" formatCode=";;"/>
    <numFmt numFmtId="189" formatCode="#0.00"/>
    <numFmt numFmtId="190" formatCode="#0.000"/>
    <numFmt numFmtId="191" formatCode="#0.0000"/>
    <numFmt numFmtId="192" formatCode="#0.0"/>
    <numFmt numFmtId="193" formatCode="#0"/>
    <numFmt numFmtId="194" formatCode="0.0"/>
    <numFmt numFmtId="195" formatCode="0.000"/>
    <numFmt numFmtId="196" formatCode="0.0000"/>
    <numFmt numFmtId="197" formatCode="_(* #,##0.000_);_(* \(#,##0.000\);_(* &quot;-&quot;??_);_(@_)"/>
    <numFmt numFmtId="198" formatCode="_(* #,##0.0_);_(* \(#,##0.0\);_(* &quot;-&quot;??_);_(@_)"/>
    <numFmt numFmtId="199" formatCode="[$-FC19]d\ mmmm\ yyyy\ &quot;г.&quot;"/>
    <numFmt numFmtId="200" formatCode="0.000000000"/>
    <numFmt numFmtId="201" formatCode="0.0000000000"/>
    <numFmt numFmtId="202" formatCode="0.00000000"/>
    <numFmt numFmtId="203" formatCode="0.0000000"/>
    <numFmt numFmtId="204" formatCode="0.000000"/>
    <numFmt numFmtId="205" formatCode="0.00000"/>
    <numFmt numFmtId="206" formatCode="#0.00000"/>
  </numFmts>
  <fonts count="63">
    <font>
      <sz val="10"/>
      <name val="Arial"/>
      <family val="0"/>
    </font>
    <font>
      <sz val="11"/>
      <color indexed="8"/>
      <name val="Times New Roman"/>
      <family val="1"/>
    </font>
    <font>
      <sz val="12"/>
      <color indexed="8"/>
      <name val="Times New Roman"/>
      <family val="1"/>
    </font>
    <font>
      <sz val="12"/>
      <name val="Times New Roman"/>
      <family val="1"/>
    </font>
    <font>
      <b/>
      <sz val="12"/>
      <color indexed="8"/>
      <name val="Times New Roman"/>
      <family val="1"/>
    </font>
    <font>
      <i/>
      <sz val="12"/>
      <color indexed="8"/>
      <name val="Times New Roman"/>
      <family val="1"/>
    </font>
    <font>
      <b/>
      <i/>
      <sz val="12"/>
      <color indexed="8"/>
      <name val="Times New Roman"/>
      <family val="1"/>
    </font>
    <font>
      <b/>
      <i/>
      <sz val="12"/>
      <name val="Times New Roman"/>
      <family val="1"/>
    </font>
    <font>
      <b/>
      <sz val="11"/>
      <color indexed="8"/>
      <name val="Times New Roman"/>
      <family val="1"/>
    </font>
    <font>
      <b/>
      <sz val="12"/>
      <name val="Times New Roman"/>
      <family val="1"/>
    </font>
    <font>
      <b/>
      <sz val="14"/>
      <color indexed="8"/>
      <name val="Times New Roman"/>
      <family val="1"/>
    </font>
    <font>
      <b/>
      <sz val="14"/>
      <name val="Times New Roman"/>
      <family val="1"/>
    </font>
    <font>
      <i/>
      <sz val="12"/>
      <name val="Times New Roman"/>
      <family val="1"/>
    </font>
    <font>
      <b/>
      <i/>
      <sz val="13"/>
      <name val="Times New Roman"/>
      <family val="1"/>
    </font>
    <font>
      <sz val="13"/>
      <name val="Times New Roman"/>
      <family val="1"/>
    </font>
    <font>
      <b/>
      <i/>
      <sz val="14"/>
      <name val="Times New Roman"/>
      <family val="1"/>
    </font>
    <font>
      <sz val="10"/>
      <name val="Times New Roman"/>
      <family val="1"/>
    </font>
    <font>
      <sz val="10"/>
      <color indexed="8"/>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5"/>
      <color indexed="8"/>
      <name val="Times New Roman"/>
      <family val="1"/>
    </font>
    <font>
      <sz val="14"/>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rgb="FF000000"/>
      <name val="Times New Roman"/>
      <family val="1"/>
    </font>
    <font>
      <sz val="12.5"/>
      <color rgb="FF000000"/>
      <name val="Times New Roman"/>
      <family val="1"/>
    </font>
    <font>
      <b/>
      <sz val="12"/>
      <color rgb="FF000000"/>
      <name val="Times New Roman"/>
      <family val="1"/>
    </font>
    <font>
      <sz val="14"/>
      <color theme="1"/>
      <name val="Times New Roman"/>
      <family val="1"/>
    </font>
    <font>
      <sz val="10"/>
      <color rgb="FF00000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6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style="thin"/>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thin">
        <color indexed="8"/>
      </left>
      <right>
        <color indexed="63"/>
      </right>
      <top>
        <color indexed="63"/>
      </top>
      <bottom style="thin">
        <color indexed="8"/>
      </bottom>
    </border>
    <border>
      <left style="thin">
        <color indexed="8"/>
      </left>
      <right>
        <color indexed="63"/>
      </right>
      <top>
        <color indexed="63"/>
      </top>
      <bottom>
        <color indexed="63"/>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
      <left>
        <color indexed="63"/>
      </left>
      <right style="thin">
        <color indexed="8"/>
      </right>
      <top>
        <color indexed="63"/>
      </top>
      <bottom>
        <color indexed="63"/>
      </bottom>
    </border>
    <border>
      <left>
        <color indexed="63"/>
      </left>
      <right style="thin">
        <color indexed="8"/>
      </right>
      <top style="thin">
        <color indexed="8"/>
      </top>
      <bottom>
        <color indexed="63"/>
      </bottom>
    </border>
    <border>
      <left>
        <color indexed="63"/>
      </left>
      <right style="thin">
        <color indexed="8"/>
      </right>
      <top style="thin">
        <color indexed="8"/>
      </top>
      <bottom style="thin">
        <color indexed="8"/>
      </bottom>
    </border>
    <border>
      <left>
        <color indexed="63"/>
      </left>
      <right style="thin">
        <color indexed="8"/>
      </right>
      <top>
        <color indexed="63"/>
      </top>
      <bottom style="thin">
        <color indexed="8"/>
      </bottom>
    </border>
    <border>
      <left style="thin">
        <color indexed="8"/>
      </left>
      <right style="thin"/>
      <top style="thin"/>
      <bottom style="thin"/>
    </border>
    <border>
      <left>
        <color indexed="63"/>
      </left>
      <right style="thin">
        <color indexed="8"/>
      </right>
      <top style="thin"/>
      <bottom style="thin"/>
    </border>
    <border>
      <left style="thin">
        <color indexed="8"/>
      </left>
      <right>
        <color indexed="63"/>
      </right>
      <top style="thin"/>
      <bottom style="thin">
        <color indexed="8"/>
      </bottom>
    </border>
    <border>
      <left style="thin">
        <color indexed="8"/>
      </left>
      <right>
        <color indexed="63"/>
      </right>
      <top style="thin">
        <color indexed="8"/>
      </top>
      <bottom>
        <color indexed="63"/>
      </bottom>
    </border>
    <border>
      <left style="thin"/>
      <right style="thin">
        <color indexed="8"/>
      </right>
      <top style="thin"/>
      <bottom style="thin">
        <color indexed="8"/>
      </bottom>
    </border>
    <border>
      <left style="thin">
        <color indexed="8"/>
      </left>
      <right style="thin"/>
      <top style="thin"/>
      <bottom>
        <color indexed="63"/>
      </bottom>
    </border>
    <border>
      <left style="thin"/>
      <right style="thin">
        <color indexed="8"/>
      </right>
      <top style="thin">
        <color indexed="8"/>
      </top>
      <bottom style="thin">
        <color indexed="8"/>
      </bottom>
    </border>
    <border>
      <left style="thin"/>
      <right style="thin">
        <color indexed="8"/>
      </right>
      <top style="thin">
        <color indexed="8"/>
      </top>
      <bottom>
        <color indexed="63"/>
      </bottom>
    </border>
    <border>
      <left style="thin"/>
      <right>
        <color indexed="63"/>
      </right>
      <top style="thin">
        <color indexed="8"/>
      </top>
      <bottom style="thin">
        <color indexed="8"/>
      </bottom>
    </border>
    <border>
      <left style="thin"/>
      <right>
        <color indexed="63"/>
      </right>
      <top style="thin">
        <color indexed="8"/>
      </top>
      <bottom style="thin"/>
    </border>
    <border>
      <left style="thin"/>
      <right style="thin">
        <color indexed="8"/>
      </right>
      <top>
        <color indexed="63"/>
      </top>
      <bottom style="thin">
        <color indexed="8"/>
      </bottom>
    </border>
    <border>
      <left>
        <color indexed="8"/>
      </left>
      <right>
        <color indexed="8"/>
      </right>
      <top>
        <color indexed="8"/>
      </top>
      <bottom style="thin">
        <color indexed="8"/>
      </bottom>
    </border>
    <border>
      <left style="thin">
        <color indexed="8"/>
      </left>
      <right>
        <color indexed="63"/>
      </right>
      <top style="thin">
        <color indexed="8"/>
      </top>
      <bottom style="thin"/>
    </border>
    <border>
      <left style="thin">
        <color indexed="8"/>
      </left>
      <right style="thin">
        <color indexed="8"/>
      </right>
      <top style="thin">
        <color indexed="8"/>
      </top>
      <bottom style="thin"/>
    </border>
    <border>
      <left style="thin"/>
      <right>
        <color indexed="63"/>
      </right>
      <top style="thin"/>
      <bottom style="thin"/>
    </border>
    <border>
      <left style="thin">
        <color indexed="8"/>
      </left>
      <right style="thin"/>
      <top>
        <color indexed="63"/>
      </top>
      <bottom style="thin">
        <color indexed="8"/>
      </bottom>
    </border>
    <border>
      <left style="thin">
        <color indexed="8"/>
      </left>
      <right style="thin"/>
      <top>
        <color indexed="63"/>
      </top>
      <bottom style="thin"/>
    </border>
    <border>
      <left>
        <color indexed="63"/>
      </left>
      <right style="thin">
        <color indexed="8"/>
      </right>
      <top>
        <color indexed="63"/>
      </top>
      <bottom style="thin"/>
    </border>
    <border>
      <left>
        <color indexed="63"/>
      </left>
      <right>
        <color indexed="63"/>
      </right>
      <top style="thin"/>
      <bottom>
        <color indexed="63"/>
      </bottom>
    </border>
    <border>
      <left>
        <color indexed="63"/>
      </left>
      <right>
        <color indexed="63"/>
      </right>
      <top style="thin">
        <color indexed="8"/>
      </top>
      <bottom style="thin">
        <color indexed="8"/>
      </bottom>
    </border>
    <border>
      <left>
        <color indexed="63"/>
      </left>
      <right>
        <color indexed="63"/>
      </right>
      <top style="thin">
        <color indexed="8"/>
      </top>
      <bottom style="thin"/>
    </border>
    <border>
      <left>
        <color indexed="63"/>
      </left>
      <right>
        <color indexed="63"/>
      </right>
      <top style="thin"/>
      <bottom style="thin"/>
    </border>
    <border>
      <left>
        <color indexed="63"/>
      </left>
      <right style="thin"/>
      <top style="thin"/>
      <bottom style="thin"/>
    </border>
    <border>
      <left style="thin">
        <color indexed="8"/>
      </left>
      <right style="thin">
        <color indexed="8"/>
      </right>
      <top style="thin"/>
      <bottom style="thin">
        <color indexed="8"/>
      </bottom>
    </border>
    <border>
      <left>
        <color indexed="8"/>
      </left>
      <right>
        <color indexed="8"/>
      </right>
      <top style="thin">
        <color indexed="8"/>
      </top>
      <bottom>
        <color indexed="8"/>
      </bottom>
    </border>
    <border>
      <left style="thin">
        <color indexed="8"/>
      </left>
      <right>
        <color indexed="63"/>
      </right>
      <top style="thin"/>
      <bottom>
        <color indexed="63"/>
      </bottom>
    </border>
    <border>
      <left style="thin">
        <color indexed="8"/>
      </left>
      <right>
        <color indexed="63"/>
      </right>
      <top>
        <color indexed="63"/>
      </top>
      <bottom style="thin"/>
    </border>
    <border>
      <left>
        <color indexed="63"/>
      </left>
      <right>
        <color indexed="63"/>
      </right>
      <top style="thin"/>
      <bottom style="thin">
        <color indexed="8"/>
      </bottom>
    </border>
    <border>
      <left>
        <color indexed="63"/>
      </left>
      <right style="thin">
        <color indexed="8"/>
      </right>
      <top style="thin"/>
      <bottom style="thin">
        <color indexed="8"/>
      </bottom>
    </border>
    <border>
      <left>
        <color indexed="63"/>
      </left>
      <right style="thin"/>
      <top style="thin">
        <color indexed="8"/>
      </top>
      <bottom style="thin"/>
    </border>
    <border>
      <left>
        <color indexed="63"/>
      </left>
      <right style="thin">
        <color indexed="8"/>
      </right>
      <top style="thin">
        <color indexed="8"/>
      </top>
      <bottom style="thin"/>
    </border>
    <border>
      <left style="thin"/>
      <right>
        <color indexed="63"/>
      </right>
      <top style="thin"/>
      <bottom>
        <color indexed="63"/>
      </bottom>
    </border>
    <border>
      <left>
        <color indexed="63"/>
      </left>
      <right style="thin"/>
      <top style="thin"/>
      <bottom>
        <color indexed="63"/>
      </bottom>
    </border>
    <border>
      <left>
        <color indexed="63"/>
      </left>
      <right style="thin"/>
      <top style="thin"/>
      <bottom style="thin">
        <color indexed="8"/>
      </bottom>
    </border>
    <border>
      <left>
        <color indexed="63"/>
      </left>
      <right style="thin"/>
      <top style="thin">
        <color indexed="8"/>
      </top>
      <bottom style="thin">
        <color indexed="8"/>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color indexed="8"/>
      </left>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1" applyNumberFormat="0" applyAlignment="0" applyProtection="0"/>
    <xf numFmtId="0" fontId="42" fillId="27" borderId="2" applyNumberFormat="0" applyAlignment="0" applyProtection="0"/>
    <xf numFmtId="0" fontId="43" fillId="27" borderId="1" applyNumberFormat="0" applyAlignment="0" applyProtection="0"/>
    <xf numFmtId="0" fontId="44" fillId="0" borderId="0" applyNumberForma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28" borderId="7" applyNumberFormat="0" applyAlignment="0" applyProtection="0"/>
    <xf numFmtId="0" fontId="50" fillId="0" borderId="0" applyNumberFormat="0" applyFill="0" applyBorder="0" applyAlignment="0" applyProtection="0"/>
    <xf numFmtId="0" fontId="51" fillId="29" borderId="0" applyNumberFormat="0" applyBorder="0" applyAlignment="0" applyProtection="0"/>
    <xf numFmtId="0" fontId="52" fillId="0" borderId="0" applyNumberFormat="0" applyFill="0" applyBorder="0" applyAlignment="0" applyProtection="0"/>
    <xf numFmtId="0" fontId="53" fillId="30" borderId="0" applyNumberFormat="0" applyBorder="0" applyAlignment="0" applyProtection="0"/>
    <xf numFmtId="0" fontId="5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5" fillId="0" borderId="9" applyNumberFormat="0" applyFill="0" applyAlignment="0" applyProtection="0"/>
    <xf numFmtId="0" fontId="56" fillId="0" borderId="0" applyNumberFormat="0" applyFill="0" applyBorder="0" applyAlignment="0" applyProtection="0"/>
    <xf numFmtId="187" fontId="0" fillId="0" borderId="0" applyFont="0" applyFill="0" applyBorder="0" applyAlignment="0" applyProtection="0"/>
    <xf numFmtId="185" fontId="0" fillId="0" borderId="0" applyFont="0" applyFill="0" applyBorder="0" applyAlignment="0" applyProtection="0"/>
    <xf numFmtId="0" fontId="57" fillId="32" borderId="0" applyNumberFormat="0" applyBorder="0" applyAlignment="0" applyProtection="0"/>
  </cellStyleXfs>
  <cellXfs count="357">
    <xf numFmtId="0" fontId="0" fillId="0" borderId="0" xfId="0" applyAlignment="1">
      <alignment/>
    </xf>
    <xf numFmtId="0" fontId="2" fillId="0" borderId="0" xfId="0" applyFont="1" applyBorder="1" applyAlignment="1" applyProtection="1">
      <alignment horizontal="center" vertical="center" wrapText="1"/>
      <protection/>
    </xf>
    <xf numFmtId="0" fontId="2" fillId="0" borderId="0" xfId="0" applyFont="1" applyBorder="1" applyAlignment="1" applyProtection="1">
      <alignment horizontal="left" vertical="top" wrapText="1"/>
      <protection/>
    </xf>
    <xf numFmtId="0" fontId="3" fillId="0" borderId="0" xfId="0" applyFont="1" applyAlignment="1">
      <alignment/>
    </xf>
    <xf numFmtId="0" fontId="3" fillId="0" borderId="0" xfId="0" applyFont="1" applyAlignment="1">
      <alignment horizontal="center" vertical="center"/>
    </xf>
    <xf numFmtId="0" fontId="2" fillId="0" borderId="0" xfId="0" applyFont="1" applyBorder="1" applyAlignment="1" applyProtection="1">
      <alignment horizontal="right" vertical="top" wrapText="1"/>
      <protection/>
    </xf>
    <xf numFmtId="0" fontId="2" fillId="0" borderId="10" xfId="0" applyFont="1" applyBorder="1" applyAlignment="1" applyProtection="1">
      <alignment horizontal="center" vertical="top" wrapText="1"/>
      <protection/>
    </xf>
    <xf numFmtId="0" fontId="2" fillId="0" borderId="10" xfId="0" applyFont="1" applyBorder="1" applyAlignment="1" applyProtection="1">
      <alignment horizontal="center" vertical="center" wrapText="1"/>
      <protection/>
    </xf>
    <xf numFmtId="0" fontId="3" fillId="0" borderId="10" xfId="0" applyFont="1" applyBorder="1" applyAlignment="1">
      <alignment/>
    </xf>
    <xf numFmtId="0" fontId="2" fillId="0" borderId="10" xfId="0" applyFont="1" applyBorder="1" applyAlignment="1" applyProtection="1">
      <alignment horizontal="left" vertical="top" wrapText="1"/>
      <protection/>
    </xf>
    <xf numFmtId="0" fontId="5" fillId="0" borderId="10" xfId="0" applyFont="1" applyBorder="1" applyAlignment="1" applyProtection="1">
      <alignment horizontal="left" vertical="top" wrapText="1"/>
      <protection/>
    </xf>
    <xf numFmtId="195" fontId="2" fillId="0" borderId="10" xfId="0" applyNumberFormat="1" applyFont="1" applyBorder="1" applyAlignment="1" applyProtection="1">
      <alignment horizontal="center" vertical="top" wrapText="1"/>
      <protection/>
    </xf>
    <xf numFmtId="2" fontId="2" fillId="0" borderId="0" xfId="0" applyNumberFormat="1" applyFont="1" applyBorder="1" applyAlignment="1" applyProtection="1">
      <alignment vertical="center" wrapText="1"/>
      <protection/>
    </xf>
    <xf numFmtId="2" fontId="2" fillId="0" borderId="0" xfId="0" applyNumberFormat="1" applyFont="1" applyBorder="1" applyAlignment="1" applyProtection="1">
      <alignment horizontal="center" vertical="center" wrapText="1"/>
      <protection/>
    </xf>
    <xf numFmtId="0" fontId="4" fillId="0" borderId="0" xfId="0" applyFont="1" applyBorder="1" applyAlignment="1" applyProtection="1">
      <alignment vertical="center" wrapText="1"/>
      <protection/>
    </xf>
    <xf numFmtId="0" fontId="2" fillId="0" borderId="0" xfId="0" applyFont="1" applyBorder="1" applyAlignment="1" applyProtection="1">
      <alignment vertical="center" wrapText="1"/>
      <protection/>
    </xf>
    <xf numFmtId="0" fontId="3" fillId="0" borderId="0" xfId="0" applyFont="1" applyAlignment="1">
      <alignment vertical="center"/>
    </xf>
    <xf numFmtId="0" fontId="4" fillId="0" borderId="11" xfId="0" applyFont="1" applyBorder="1" applyAlignment="1" applyProtection="1">
      <alignment vertical="center" wrapText="1"/>
      <protection/>
    </xf>
    <xf numFmtId="0" fontId="9" fillId="0" borderId="0" xfId="0" applyFont="1" applyAlignment="1">
      <alignment vertical="center"/>
    </xf>
    <xf numFmtId="0" fontId="2" fillId="0" borderId="12" xfId="0" applyFont="1" applyBorder="1" applyAlignment="1" applyProtection="1">
      <alignment horizontal="center" vertical="center" wrapText="1"/>
      <protection/>
    </xf>
    <xf numFmtId="0" fontId="3" fillId="0" borderId="13" xfId="0" applyFont="1" applyBorder="1" applyAlignment="1">
      <alignment horizontal="center" vertical="center" wrapText="1"/>
    </xf>
    <xf numFmtId="0" fontId="2" fillId="0" borderId="12" xfId="0" applyFont="1" applyBorder="1" applyAlignment="1" applyProtection="1">
      <alignment vertical="center" wrapText="1"/>
      <protection/>
    </xf>
    <xf numFmtId="0" fontId="2" fillId="0" borderId="10" xfId="0" applyFont="1" applyBorder="1" applyAlignment="1" applyProtection="1">
      <alignment vertical="center" wrapText="1"/>
      <protection/>
    </xf>
    <xf numFmtId="0" fontId="3" fillId="0" borderId="10" xfId="0" applyFont="1" applyBorder="1" applyAlignment="1">
      <alignment vertical="center"/>
    </xf>
    <xf numFmtId="16" fontId="3" fillId="0" borderId="10" xfId="0" applyNumberFormat="1" applyFont="1" applyBorder="1" applyAlignment="1">
      <alignment vertical="center"/>
    </xf>
    <xf numFmtId="0" fontId="3" fillId="0" borderId="0" xfId="0" applyFont="1" applyBorder="1" applyAlignment="1">
      <alignment vertical="center"/>
    </xf>
    <xf numFmtId="0" fontId="2" fillId="0" borderId="14" xfId="0" applyFont="1" applyBorder="1" applyAlignment="1" applyProtection="1">
      <alignment horizontal="center" vertical="center" wrapText="1"/>
      <protection/>
    </xf>
    <xf numFmtId="0" fontId="2" fillId="0" borderId="15" xfId="0" applyFont="1" applyBorder="1" applyAlignment="1" applyProtection="1">
      <alignment horizontal="center" vertical="center" wrapText="1"/>
      <protection/>
    </xf>
    <xf numFmtId="0" fontId="3" fillId="0" borderId="0" xfId="0" applyFont="1" applyBorder="1" applyAlignment="1">
      <alignment/>
    </xf>
    <xf numFmtId="0" fontId="2" fillId="0" borderId="16" xfId="0" applyFont="1" applyBorder="1" applyAlignment="1" applyProtection="1">
      <alignment horizontal="center" vertical="center" wrapText="1"/>
      <protection/>
    </xf>
    <xf numFmtId="0" fontId="2" fillId="0" borderId="17" xfId="0" applyFont="1" applyBorder="1" applyAlignment="1" applyProtection="1">
      <alignment horizontal="center" vertical="center" wrapText="1"/>
      <protection/>
    </xf>
    <xf numFmtId="0" fontId="4" fillId="0" borderId="14" xfId="0" applyFont="1" applyBorder="1" applyAlignment="1" applyProtection="1">
      <alignment horizontal="center" vertical="center" wrapText="1"/>
      <protection/>
    </xf>
    <xf numFmtId="0" fontId="4" fillId="0" borderId="15" xfId="0" applyFont="1" applyBorder="1" applyAlignment="1" applyProtection="1">
      <alignment horizontal="center" vertical="center" wrapText="1"/>
      <protection/>
    </xf>
    <xf numFmtId="0" fontId="4" fillId="0" borderId="10" xfId="0" applyFont="1" applyFill="1" applyBorder="1" applyAlignment="1" applyProtection="1">
      <alignment horizontal="center" vertical="center" wrapText="1"/>
      <protection/>
    </xf>
    <xf numFmtId="0" fontId="2" fillId="0" borderId="18" xfId="0" applyFont="1" applyBorder="1" applyAlignment="1" applyProtection="1">
      <alignment horizontal="center" vertical="center" wrapText="1"/>
      <protection/>
    </xf>
    <xf numFmtId="1" fontId="2" fillId="0" borderId="14" xfId="0" applyNumberFormat="1" applyFont="1" applyBorder="1" applyAlignment="1" applyProtection="1">
      <alignment horizontal="center" vertical="center" wrapText="1"/>
      <protection/>
    </xf>
    <xf numFmtId="1" fontId="2" fillId="0" borderId="18" xfId="0" applyNumberFormat="1" applyFont="1" applyBorder="1" applyAlignment="1" applyProtection="1">
      <alignment horizontal="center" vertical="center" wrapText="1"/>
      <protection/>
    </xf>
    <xf numFmtId="0" fontId="2" fillId="0" borderId="13" xfId="0" applyFont="1" applyBorder="1" applyAlignment="1" applyProtection="1">
      <alignment horizontal="center" vertical="center" wrapText="1"/>
      <protection/>
    </xf>
    <xf numFmtId="0" fontId="2" fillId="0" borderId="19" xfId="0" applyFont="1" applyBorder="1" applyAlignment="1" applyProtection="1">
      <alignment horizontal="center" vertical="center" wrapText="1"/>
      <protection/>
    </xf>
    <xf numFmtId="0" fontId="2" fillId="0" borderId="14" xfId="0" applyFont="1" applyBorder="1" applyAlignment="1" applyProtection="1">
      <alignment vertical="center" wrapText="1"/>
      <protection/>
    </xf>
    <xf numFmtId="0" fontId="2" fillId="0" borderId="15" xfId="0" applyFont="1" applyBorder="1" applyAlignment="1" applyProtection="1">
      <alignment vertical="center" wrapText="1"/>
      <protection/>
    </xf>
    <xf numFmtId="0" fontId="4" fillId="0" borderId="14" xfId="0" applyFont="1" applyBorder="1" applyAlignment="1" applyProtection="1">
      <alignment vertical="center" wrapText="1"/>
      <protection/>
    </xf>
    <xf numFmtId="0" fontId="3" fillId="0" borderId="10" xfId="0" applyFont="1" applyBorder="1" applyAlignment="1">
      <alignment vertical="center" wrapText="1"/>
    </xf>
    <xf numFmtId="2" fontId="3" fillId="0" borderId="10" xfId="0" applyNumberFormat="1" applyFont="1" applyBorder="1" applyAlignment="1">
      <alignment vertical="center" wrapText="1"/>
    </xf>
    <xf numFmtId="2" fontId="2" fillId="0" borderId="10" xfId="0" applyNumberFormat="1" applyFont="1" applyBorder="1" applyAlignment="1" applyProtection="1">
      <alignment vertical="center" wrapText="1"/>
      <protection/>
    </xf>
    <xf numFmtId="0" fontId="4" fillId="0" borderId="20" xfId="0" applyFont="1" applyBorder="1" applyAlignment="1" applyProtection="1">
      <alignment vertical="center" wrapText="1"/>
      <protection/>
    </xf>
    <xf numFmtId="0" fontId="4" fillId="0" borderId="17" xfId="0" applyFont="1" applyBorder="1" applyAlignment="1" applyProtection="1">
      <alignment vertical="center" wrapText="1"/>
      <protection/>
    </xf>
    <xf numFmtId="0" fontId="4" fillId="0" borderId="21" xfId="0" applyFont="1" applyBorder="1" applyAlignment="1" applyProtection="1">
      <alignment vertical="center" wrapText="1"/>
      <protection/>
    </xf>
    <xf numFmtId="0" fontId="2" fillId="0" borderId="20" xfId="0" applyFont="1" applyBorder="1" applyAlignment="1" applyProtection="1">
      <alignment vertical="center" wrapText="1"/>
      <protection/>
    </xf>
    <xf numFmtId="189" fontId="2" fillId="0" borderId="20" xfId="0" applyNumberFormat="1" applyFont="1" applyBorder="1" applyAlignment="1" applyProtection="1">
      <alignment vertical="center" wrapText="1"/>
      <protection/>
    </xf>
    <xf numFmtId="0" fontId="4" fillId="0" borderId="13" xfId="0" applyFont="1" applyFill="1" applyBorder="1" applyAlignment="1" applyProtection="1">
      <alignment vertical="center" wrapText="1"/>
      <protection/>
    </xf>
    <xf numFmtId="0" fontId="2" fillId="0" borderId="18" xfId="0" applyFont="1" applyBorder="1" applyAlignment="1" applyProtection="1">
      <alignment vertical="center" wrapText="1"/>
      <protection/>
    </xf>
    <xf numFmtId="0" fontId="4" fillId="0" borderId="15" xfId="0" applyFont="1" applyBorder="1" applyAlignment="1" applyProtection="1">
      <alignment vertical="center" wrapText="1"/>
      <protection/>
    </xf>
    <xf numFmtId="0" fontId="12" fillId="0" borderId="0" xfId="0" applyFont="1" applyAlignment="1">
      <alignment vertical="center"/>
    </xf>
    <xf numFmtId="0" fontId="7" fillId="0" borderId="0" xfId="0" applyFont="1" applyAlignment="1">
      <alignment vertical="center"/>
    </xf>
    <xf numFmtId="0" fontId="3" fillId="0" borderId="0" xfId="0" applyFont="1" applyAlignment="1">
      <alignment vertical="center" wrapText="1"/>
    </xf>
    <xf numFmtId="0" fontId="4" fillId="0" borderId="10" xfId="0" applyFont="1" applyBorder="1" applyAlignment="1" applyProtection="1">
      <alignment horizontal="center" vertical="center" wrapText="1"/>
      <protection/>
    </xf>
    <xf numFmtId="0" fontId="4" fillId="0" borderId="18" xfId="0" applyFont="1" applyBorder="1" applyAlignment="1" applyProtection="1">
      <alignment horizontal="center" vertical="center" wrapText="1"/>
      <protection/>
    </xf>
    <xf numFmtId="193" fontId="4" fillId="0" borderId="22" xfId="0" applyNumberFormat="1" applyFont="1" applyBorder="1" applyAlignment="1" applyProtection="1">
      <alignment horizontal="center" vertical="center" wrapText="1"/>
      <protection/>
    </xf>
    <xf numFmtId="193" fontId="4" fillId="0" borderId="23" xfId="0" applyNumberFormat="1" applyFont="1" applyBorder="1" applyAlignment="1" applyProtection="1">
      <alignment horizontal="center" vertical="center" wrapText="1"/>
      <protection/>
    </xf>
    <xf numFmtId="1" fontId="4" fillId="0" borderId="14" xfId="0" applyNumberFormat="1" applyFont="1" applyBorder="1" applyAlignment="1" applyProtection="1">
      <alignment horizontal="center" vertical="center" wrapText="1"/>
      <protection/>
    </xf>
    <xf numFmtId="193" fontId="2" fillId="0" borderId="20" xfId="0" applyNumberFormat="1" applyFont="1" applyBorder="1" applyAlignment="1" applyProtection="1">
      <alignment horizontal="center" vertical="center" wrapText="1"/>
      <protection/>
    </xf>
    <xf numFmtId="193" fontId="2" fillId="0" borderId="14" xfId="0" applyNumberFormat="1" applyFont="1" applyBorder="1" applyAlignment="1" applyProtection="1">
      <alignment horizontal="center" vertical="center" wrapText="1"/>
      <protection/>
    </xf>
    <xf numFmtId="189" fontId="4" fillId="0" borderId="22" xfId="0" applyNumberFormat="1" applyFont="1" applyBorder="1" applyAlignment="1" applyProtection="1">
      <alignment horizontal="center" vertical="center" wrapText="1"/>
      <protection/>
    </xf>
    <xf numFmtId="193" fontId="4" fillId="0" borderId="24" xfId="0" applyNumberFormat="1" applyFont="1" applyBorder="1" applyAlignment="1" applyProtection="1">
      <alignment horizontal="center" vertical="center" wrapText="1"/>
      <protection/>
    </xf>
    <xf numFmtId="193" fontId="4" fillId="0" borderId="20" xfId="0" applyNumberFormat="1" applyFont="1" applyBorder="1" applyAlignment="1" applyProtection="1">
      <alignment horizontal="center" vertical="center" wrapText="1"/>
      <protection/>
    </xf>
    <xf numFmtId="193" fontId="4" fillId="0" borderId="14" xfId="0" applyNumberFormat="1" applyFont="1" applyBorder="1" applyAlignment="1" applyProtection="1">
      <alignment horizontal="center" vertical="center" wrapText="1"/>
      <protection/>
    </xf>
    <xf numFmtId="189" fontId="4" fillId="0" borderId="14" xfId="0" applyNumberFormat="1" applyFont="1" applyBorder="1" applyAlignment="1" applyProtection="1">
      <alignment horizontal="center" vertical="center" wrapText="1"/>
      <protection/>
    </xf>
    <xf numFmtId="0" fontId="1" fillId="0" borderId="0" xfId="0" applyFont="1" applyBorder="1" applyAlignment="1" applyProtection="1">
      <alignment vertical="center" wrapText="1"/>
      <protection/>
    </xf>
    <xf numFmtId="1" fontId="2" fillId="0" borderId="25" xfId="0" applyNumberFormat="1" applyFont="1" applyBorder="1" applyAlignment="1" applyProtection="1">
      <alignment horizontal="center" vertical="center" wrapText="1"/>
      <protection/>
    </xf>
    <xf numFmtId="1" fontId="2" fillId="0" borderId="10" xfId="0" applyNumberFormat="1" applyFont="1" applyBorder="1" applyAlignment="1" applyProtection="1">
      <alignment horizontal="center" vertical="center" wrapText="1"/>
      <protection/>
    </xf>
    <xf numFmtId="1" fontId="4" fillId="0" borderId="26" xfId="0" applyNumberFormat="1" applyFont="1" applyBorder="1" applyAlignment="1" applyProtection="1">
      <alignment horizontal="center" vertical="center" wrapText="1"/>
      <protection/>
    </xf>
    <xf numFmtId="0" fontId="4" fillId="0" borderId="27" xfId="0" applyFont="1" applyBorder="1" applyAlignment="1" applyProtection="1">
      <alignment vertical="center" wrapText="1"/>
      <protection/>
    </xf>
    <xf numFmtId="0" fontId="2" fillId="0" borderId="28" xfId="0" applyFont="1" applyBorder="1" applyAlignment="1" applyProtection="1">
      <alignment horizontal="center" vertical="center" wrapText="1"/>
      <protection/>
    </xf>
    <xf numFmtId="0" fontId="2" fillId="0" borderId="29" xfId="0" applyFont="1" applyBorder="1" applyAlignment="1" applyProtection="1">
      <alignment vertical="center" wrapText="1"/>
      <protection/>
    </xf>
    <xf numFmtId="0" fontId="2" fillId="0" borderId="27" xfId="0" applyFont="1" applyBorder="1" applyAlignment="1" applyProtection="1">
      <alignment horizontal="center" vertical="center" wrapText="1"/>
      <protection/>
    </xf>
    <xf numFmtId="0" fontId="2" fillId="0" borderId="30" xfId="0" applyFont="1" applyBorder="1" applyAlignment="1" applyProtection="1">
      <alignment horizontal="center" vertical="center" wrapText="1"/>
      <protection/>
    </xf>
    <xf numFmtId="0" fontId="2" fillId="0" borderId="31" xfId="0" applyFont="1" applyBorder="1" applyAlignment="1" applyProtection="1">
      <alignment horizontal="center" vertical="center" wrapText="1"/>
      <protection/>
    </xf>
    <xf numFmtId="0" fontId="4" fillId="0" borderId="32" xfId="0" applyFont="1" applyBorder="1" applyAlignment="1" applyProtection="1">
      <alignment vertical="center" wrapText="1"/>
      <protection/>
    </xf>
    <xf numFmtId="0" fontId="2" fillId="0" borderId="33" xfId="0" applyFont="1" applyBorder="1" applyAlignment="1" applyProtection="1">
      <alignment vertical="center" wrapText="1"/>
      <protection/>
    </xf>
    <xf numFmtId="0" fontId="2" fillId="0" borderId="31" xfId="0" applyFont="1" applyBorder="1" applyAlignment="1" applyProtection="1">
      <alignment vertical="center" wrapText="1"/>
      <protection/>
    </xf>
    <xf numFmtId="0" fontId="4" fillId="0" borderId="34" xfId="0" applyFont="1" applyBorder="1" applyAlignment="1" applyProtection="1">
      <alignment vertical="center" wrapText="1"/>
      <protection/>
    </xf>
    <xf numFmtId="0" fontId="4" fillId="0" borderId="35" xfId="0" applyFont="1" applyBorder="1" applyAlignment="1" applyProtection="1">
      <alignment horizontal="center" vertical="center" wrapText="1"/>
      <protection/>
    </xf>
    <xf numFmtId="0" fontId="4" fillId="0" borderId="33" xfId="0" applyFont="1" applyBorder="1" applyAlignment="1" applyProtection="1">
      <alignment vertical="center" wrapText="1"/>
      <protection/>
    </xf>
    <xf numFmtId="194" fontId="2" fillId="0" borderId="10" xfId="0" applyNumberFormat="1" applyFont="1" applyBorder="1" applyAlignment="1" applyProtection="1">
      <alignment horizontal="center" vertical="top" wrapText="1"/>
      <protection/>
    </xf>
    <xf numFmtId="49" fontId="10" fillId="0" borderId="36" xfId="0" applyNumberFormat="1" applyFont="1" applyBorder="1" applyAlignment="1" applyProtection="1">
      <alignment vertical="center" wrapText="1"/>
      <protection/>
    </xf>
    <xf numFmtId="0" fontId="12" fillId="0" borderId="0" xfId="0" applyFont="1" applyAlignment="1">
      <alignment vertical="center" wrapText="1"/>
    </xf>
    <xf numFmtId="0" fontId="2" fillId="0" borderId="0" xfId="0" applyFont="1" applyBorder="1" applyAlignment="1" applyProtection="1">
      <alignment horizontal="left" vertical="center" wrapText="1"/>
      <protection/>
    </xf>
    <xf numFmtId="195" fontId="2" fillId="0" borderId="10" xfId="0" applyNumberFormat="1" applyFont="1" applyBorder="1" applyAlignment="1" applyProtection="1">
      <alignment horizontal="center" vertical="center" wrapText="1"/>
      <protection/>
    </xf>
    <xf numFmtId="194" fontId="2" fillId="0" borderId="10" xfId="0" applyNumberFormat="1" applyFont="1" applyBorder="1" applyAlignment="1" applyProtection="1">
      <alignment horizontal="center" vertical="center" wrapText="1"/>
      <protection/>
    </xf>
    <xf numFmtId="0" fontId="13" fillId="0" borderId="0" xfId="0" applyFont="1" applyAlignment="1">
      <alignment vertical="center" wrapText="1"/>
    </xf>
    <xf numFmtId="0" fontId="14" fillId="0" borderId="0" xfId="0" applyFont="1" applyAlignment="1">
      <alignment vertical="center" wrapText="1"/>
    </xf>
    <xf numFmtId="2" fontId="4" fillId="0" borderId="10" xfId="0" applyNumberFormat="1" applyFont="1" applyBorder="1" applyAlignment="1" applyProtection="1">
      <alignment vertical="center" wrapText="1"/>
      <protection/>
    </xf>
    <xf numFmtId="190" fontId="4" fillId="0" borderId="10" xfId="0" applyNumberFormat="1" applyFont="1" applyBorder="1" applyAlignment="1" applyProtection="1">
      <alignment horizontal="center" vertical="center" wrapText="1"/>
      <protection/>
    </xf>
    <xf numFmtId="1" fontId="4" fillId="0" borderId="10" xfId="0" applyNumberFormat="1" applyFont="1" applyBorder="1" applyAlignment="1" applyProtection="1">
      <alignment horizontal="center" vertical="center" wrapText="1"/>
      <protection/>
    </xf>
    <xf numFmtId="193" fontId="4" fillId="0" borderId="10" xfId="0" applyNumberFormat="1" applyFont="1" applyBorder="1" applyAlignment="1" applyProtection="1">
      <alignment horizontal="center" vertical="center" wrapText="1"/>
      <protection/>
    </xf>
    <xf numFmtId="195" fontId="4" fillId="0" borderId="10" xfId="0" applyNumberFormat="1" applyFont="1" applyBorder="1" applyAlignment="1" applyProtection="1">
      <alignment horizontal="center" vertical="center" wrapText="1"/>
      <protection/>
    </xf>
    <xf numFmtId="0" fontId="2" fillId="0" borderId="37" xfId="0" applyFont="1" applyBorder="1" applyAlignment="1" applyProtection="1">
      <alignment vertical="center" wrapText="1"/>
      <protection/>
    </xf>
    <xf numFmtId="0" fontId="4" fillId="0" borderId="16" xfId="0" applyFont="1" applyBorder="1" applyAlignment="1" applyProtection="1">
      <alignment vertical="center" wrapText="1"/>
      <protection/>
    </xf>
    <xf numFmtId="189" fontId="4" fillId="0" borderId="10" xfId="0" applyNumberFormat="1" applyFont="1" applyBorder="1" applyAlignment="1" applyProtection="1">
      <alignment horizontal="center" vertical="center" wrapText="1"/>
      <protection/>
    </xf>
    <xf numFmtId="0" fontId="12" fillId="0" borderId="0" xfId="0" applyFont="1" applyAlignment="1">
      <alignment/>
    </xf>
    <xf numFmtId="195" fontId="2" fillId="0" borderId="17" xfId="0" applyNumberFormat="1" applyFont="1" applyBorder="1" applyAlignment="1" applyProtection="1">
      <alignment vertical="center" wrapText="1"/>
      <protection/>
    </xf>
    <xf numFmtId="0" fontId="8" fillId="0" borderId="0" xfId="0" applyFont="1" applyBorder="1" applyAlignment="1" applyProtection="1">
      <alignment vertical="center" wrapText="1"/>
      <protection/>
    </xf>
    <xf numFmtId="0" fontId="11" fillId="0" borderId="0" xfId="0" applyFont="1" applyAlignment="1">
      <alignment vertical="center"/>
    </xf>
    <xf numFmtId="2" fontId="10" fillId="0" borderId="0" xfId="0" applyNumberFormat="1" applyFont="1" applyBorder="1" applyAlignment="1" applyProtection="1">
      <alignment horizontal="left" vertical="center" wrapText="1"/>
      <protection/>
    </xf>
    <xf numFmtId="0" fontId="11" fillId="0" borderId="0" xfId="0" applyFont="1" applyAlignment="1">
      <alignment/>
    </xf>
    <xf numFmtId="49" fontId="3" fillId="0" borderId="0" xfId="0" applyNumberFormat="1" applyFont="1" applyAlignment="1">
      <alignment horizontal="right" vertical="center"/>
    </xf>
    <xf numFmtId="49" fontId="15" fillId="0" borderId="0" xfId="0" applyNumberFormat="1" applyFont="1" applyAlignment="1">
      <alignment vertical="center"/>
    </xf>
    <xf numFmtId="49" fontId="4" fillId="0" borderId="11" xfId="0" applyNumberFormat="1" applyFont="1" applyBorder="1" applyAlignment="1" applyProtection="1">
      <alignment horizontal="center" vertical="center" wrapText="1"/>
      <protection/>
    </xf>
    <xf numFmtId="0" fontId="2" fillId="33" borderId="10" xfId="0" applyFont="1" applyFill="1" applyBorder="1" applyAlignment="1" applyProtection="1">
      <alignment horizontal="center" vertical="center" wrapText="1"/>
      <protection/>
    </xf>
    <xf numFmtId="0" fontId="2" fillId="0" borderId="10" xfId="0" applyFont="1" applyBorder="1" applyAlignment="1" applyProtection="1">
      <alignment horizontal="left" vertical="center" wrapText="1"/>
      <protection/>
    </xf>
    <xf numFmtId="0" fontId="5" fillId="0" borderId="10" xfId="0" applyFont="1" applyBorder="1" applyAlignment="1" applyProtection="1">
      <alignment horizontal="left" vertical="center" wrapText="1"/>
      <protection/>
    </xf>
    <xf numFmtId="1" fontId="2" fillId="0" borderId="10" xfId="0" applyNumberFormat="1" applyFont="1" applyBorder="1" applyAlignment="1" applyProtection="1">
      <alignment horizontal="center" vertical="top" wrapText="1"/>
      <protection/>
    </xf>
    <xf numFmtId="0" fontId="2" fillId="0" borderId="0" xfId="0" applyFont="1" applyBorder="1" applyAlignment="1" applyProtection="1">
      <alignment horizontal="center" vertical="top" wrapText="1"/>
      <protection/>
    </xf>
    <xf numFmtId="195" fontId="2" fillId="0" borderId="0" xfId="0" applyNumberFormat="1" applyFont="1" applyBorder="1" applyAlignment="1" applyProtection="1">
      <alignment horizontal="center" vertical="center" wrapText="1"/>
      <protection/>
    </xf>
    <xf numFmtId="195" fontId="2" fillId="0" borderId="0" xfId="0" applyNumberFormat="1" applyFont="1" applyBorder="1" applyAlignment="1" applyProtection="1">
      <alignment horizontal="center" vertical="top" wrapText="1"/>
      <protection/>
    </xf>
    <xf numFmtId="0" fontId="7" fillId="0" borderId="0" xfId="0" applyFont="1" applyBorder="1" applyAlignment="1">
      <alignment vertical="top" wrapText="1"/>
    </xf>
    <xf numFmtId="189" fontId="2" fillId="0" borderId="38" xfId="0" applyNumberFormat="1" applyFont="1" applyBorder="1" applyAlignment="1" applyProtection="1">
      <alignment horizontal="center" vertical="center" wrapText="1"/>
      <protection/>
    </xf>
    <xf numFmtId="0" fontId="4" fillId="0" borderId="28" xfId="0" applyFont="1" applyBorder="1" applyAlignment="1" applyProtection="1">
      <alignment vertical="center" wrapText="1"/>
      <protection/>
    </xf>
    <xf numFmtId="0" fontId="4" fillId="0" borderId="10" xfId="0" applyFont="1" applyBorder="1" applyAlignment="1" applyProtection="1">
      <alignment vertical="center" wrapText="1"/>
      <protection/>
    </xf>
    <xf numFmtId="0" fontId="58" fillId="0" borderId="10" xfId="0" applyFont="1" applyBorder="1" applyAlignment="1">
      <alignment horizontal="center" vertical="center" wrapText="1"/>
    </xf>
    <xf numFmtId="2" fontId="58" fillId="0" borderId="10" xfId="0" applyNumberFormat="1" applyFont="1" applyBorder="1" applyAlignment="1">
      <alignment horizontal="center" vertical="center" wrapText="1"/>
    </xf>
    <xf numFmtId="195" fontId="58" fillId="0" borderId="10" xfId="0" applyNumberFormat="1" applyFont="1" applyBorder="1" applyAlignment="1">
      <alignment horizontal="center" vertical="center" wrapText="1"/>
    </xf>
    <xf numFmtId="193" fontId="1" fillId="0" borderId="10" xfId="0" applyNumberFormat="1" applyFont="1" applyBorder="1" applyAlignment="1" applyProtection="1">
      <alignment horizontal="center" vertical="center" wrapText="1"/>
      <protection/>
    </xf>
    <xf numFmtId="0" fontId="59" fillId="0" borderId="10" xfId="0" applyFont="1" applyBorder="1" applyAlignment="1">
      <alignment horizontal="center" vertical="center" wrapText="1"/>
    </xf>
    <xf numFmtId="195" fontId="59" fillId="0" borderId="10" xfId="0" applyNumberFormat="1" applyFont="1" applyBorder="1" applyAlignment="1">
      <alignment horizontal="center" vertical="center" wrapText="1"/>
    </xf>
    <xf numFmtId="1" fontId="2" fillId="0" borderId="13" xfId="0" applyNumberFormat="1" applyFont="1" applyBorder="1" applyAlignment="1" applyProtection="1">
      <alignment horizontal="center" vertical="center" wrapText="1"/>
      <protection/>
    </xf>
    <xf numFmtId="195" fontId="60" fillId="0" borderId="10" xfId="0" applyNumberFormat="1" applyFont="1" applyBorder="1" applyAlignment="1">
      <alignment horizontal="center" vertical="center" wrapText="1"/>
    </xf>
    <xf numFmtId="0" fontId="2" fillId="0" borderId="24" xfId="0" applyFont="1" applyBorder="1" applyAlignment="1" applyProtection="1">
      <alignment vertical="center" wrapText="1"/>
      <protection/>
    </xf>
    <xf numFmtId="190" fontId="4" fillId="0" borderId="24" xfId="0" applyNumberFormat="1" applyFont="1" applyBorder="1" applyAlignment="1" applyProtection="1">
      <alignment horizontal="center" vertical="center" wrapText="1"/>
      <protection/>
    </xf>
    <xf numFmtId="190" fontId="4" fillId="0" borderId="13" xfId="0" applyNumberFormat="1" applyFont="1" applyBorder="1" applyAlignment="1" applyProtection="1">
      <alignment horizontal="center" vertical="center" wrapText="1"/>
      <protection/>
    </xf>
    <xf numFmtId="1" fontId="60" fillId="0" borderId="10" xfId="0" applyNumberFormat="1" applyFont="1" applyBorder="1" applyAlignment="1">
      <alignment horizontal="center" vertical="center" wrapText="1"/>
    </xf>
    <xf numFmtId="1" fontId="3" fillId="0" borderId="0" xfId="0" applyNumberFormat="1" applyFont="1" applyAlignment="1">
      <alignment horizontal="center"/>
    </xf>
    <xf numFmtId="205" fontId="58" fillId="0" borderId="10" xfId="0" applyNumberFormat="1" applyFont="1" applyBorder="1" applyAlignment="1">
      <alignment horizontal="center" vertical="center" wrapText="1"/>
    </xf>
    <xf numFmtId="0" fontId="60" fillId="0" borderId="10" xfId="0" applyFont="1" applyBorder="1" applyAlignment="1">
      <alignment horizontal="center" vertical="center" wrapText="1"/>
    </xf>
    <xf numFmtId="1" fontId="58" fillId="0" borderId="10" xfId="0" applyNumberFormat="1" applyFont="1" applyBorder="1" applyAlignment="1">
      <alignment horizontal="center" vertical="center" wrapText="1"/>
    </xf>
    <xf numFmtId="205" fontId="4" fillId="0" borderId="10" xfId="0" applyNumberFormat="1" applyFont="1" applyBorder="1" applyAlignment="1" applyProtection="1">
      <alignment horizontal="center" vertical="center" wrapText="1"/>
      <protection/>
    </xf>
    <xf numFmtId="0" fontId="4" fillId="0" borderId="13" xfId="0" applyFont="1" applyBorder="1" applyAlignment="1" applyProtection="1">
      <alignment vertical="center" wrapText="1"/>
      <protection/>
    </xf>
    <xf numFmtId="0" fontId="4" fillId="0" borderId="39" xfId="0" applyFont="1" applyBorder="1" applyAlignment="1" applyProtection="1">
      <alignment vertical="center" wrapText="1"/>
      <protection/>
    </xf>
    <xf numFmtId="195" fontId="2" fillId="0" borderId="10" xfId="0" applyNumberFormat="1" applyFont="1" applyBorder="1" applyAlignment="1" applyProtection="1">
      <alignment vertical="center" wrapText="1"/>
      <protection/>
    </xf>
    <xf numFmtId="2" fontId="2" fillId="0" borderId="10" xfId="0" applyNumberFormat="1" applyFont="1" applyBorder="1" applyAlignment="1" applyProtection="1">
      <alignment horizontal="center" vertical="center" wrapText="1"/>
      <protection/>
    </xf>
    <xf numFmtId="195" fontId="4" fillId="0" borderId="10" xfId="0" applyNumberFormat="1" applyFont="1" applyBorder="1" applyAlignment="1" applyProtection="1">
      <alignment horizontal="center" vertical="top" wrapText="1"/>
      <protection/>
    </xf>
    <xf numFmtId="1" fontId="61" fillId="0" borderId="10" xfId="0" applyNumberFormat="1" applyFont="1" applyBorder="1" applyAlignment="1">
      <alignment horizontal="center" vertical="center" wrapText="1"/>
    </xf>
    <xf numFmtId="195" fontId="61" fillId="0" borderId="10" xfId="0" applyNumberFormat="1" applyFont="1" applyBorder="1" applyAlignment="1">
      <alignment horizontal="center" vertical="center" wrapText="1"/>
    </xf>
    <xf numFmtId="195" fontId="2" fillId="0" borderId="13" xfId="0" applyNumberFormat="1" applyFont="1" applyBorder="1" applyAlignment="1" applyProtection="1">
      <alignment horizontal="center" vertical="center" wrapText="1"/>
      <protection/>
    </xf>
    <xf numFmtId="195" fontId="2" fillId="0" borderId="20" xfId="0" applyNumberFormat="1" applyFont="1" applyBorder="1" applyAlignment="1" applyProtection="1">
      <alignment vertical="center" wrapText="1"/>
      <protection/>
    </xf>
    <xf numFmtId="0" fontId="2" fillId="0" borderId="40" xfId="0" applyFont="1" applyBorder="1" applyAlignment="1" applyProtection="1">
      <alignment horizontal="center" vertical="center" wrapText="1"/>
      <protection/>
    </xf>
    <xf numFmtId="0" fontId="2" fillId="0" borderId="16" xfId="0" applyFont="1" applyBorder="1" applyAlignment="1" applyProtection="1">
      <alignment vertical="center" wrapText="1"/>
      <protection/>
    </xf>
    <xf numFmtId="189" fontId="2" fillId="0" borderId="10" xfId="0" applyNumberFormat="1" applyFont="1" applyBorder="1" applyAlignment="1" applyProtection="1">
      <alignment vertical="center" wrapText="1"/>
      <protection/>
    </xf>
    <xf numFmtId="0" fontId="4" fillId="0" borderId="10" xfId="0" applyFont="1" applyFill="1" applyBorder="1" applyAlignment="1" applyProtection="1">
      <alignment vertical="center" wrapText="1"/>
      <protection/>
    </xf>
    <xf numFmtId="0" fontId="2" fillId="0" borderId="39" xfId="0" applyFont="1" applyBorder="1" applyAlignment="1" applyProtection="1">
      <alignment vertical="center" wrapText="1"/>
      <protection/>
    </xf>
    <xf numFmtId="1" fontId="2" fillId="0" borderId="41" xfId="0" applyNumberFormat="1" applyFont="1" applyBorder="1" applyAlignment="1" applyProtection="1">
      <alignment horizontal="center" vertical="center" wrapText="1"/>
      <protection/>
    </xf>
    <xf numFmtId="1" fontId="4" fillId="0" borderId="42" xfId="0" applyNumberFormat="1" applyFont="1" applyBorder="1" applyAlignment="1" applyProtection="1">
      <alignment horizontal="center" vertical="center" wrapText="1"/>
      <protection/>
    </xf>
    <xf numFmtId="193" fontId="4" fillId="0" borderId="13" xfId="0" applyNumberFormat="1" applyFont="1" applyBorder="1" applyAlignment="1" applyProtection="1">
      <alignment horizontal="center" vertical="center" wrapText="1"/>
      <protection/>
    </xf>
    <xf numFmtId="193" fontId="2" fillId="0" borderId="10" xfId="0" applyNumberFormat="1" applyFont="1" applyBorder="1" applyAlignment="1" applyProtection="1">
      <alignment horizontal="center" vertical="center" wrapText="1"/>
      <protection/>
    </xf>
    <xf numFmtId="0" fontId="2" fillId="0" borderId="43" xfId="0" applyFont="1" applyBorder="1" applyAlignment="1" applyProtection="1">
      <alignment horizontal="center" vertical="center" wrapText="1"/>
      <protection/>
    </xf>
    <xf numFmtId="0" fontId="10" fillId="0" borderId="11" xfId="0" applyFont="1" applyBorder="1" applyAlignment="1" applyProtection="1">
      <alignment horizontal="center" vertical="center" wrapText="1"/>
      <protection/>
    </xf>
    <xf numFmtId="0" fontId="2" fillId="0" borderId="0" xfId="0" applyFont="1" applyBorder="1" applyAlignment="1" applyProtection="1">
      <alignment horizontal="center" vertical="center" wrapText="1"/>
      <protection/>
    </xf>
    <xf numFmtId="2" fontId="10" fillId="0" borderId="0" xfId="0" applyNumberFormat="1" applyFont="1" applyBorder="1" applyAlignment="1" applyProtection="1">
      <alignment horizontal="justify" vertical="center" wrapText="1"/>
      <protection/>
    </xf>
    <xf numFmtId="0" fontId="12" fillId="0" borderId="0" xfId="0" applyFont="1" applyAlignment="1">
      <alignment horizontal="left" vertical="center" wrapText="1"/>
    </xf>
    <xf numFmtId="0" fontId="15" fillId="0" borderId="0" xfId="0" applyFont="1" applyAlignment="1">
      <alignment horizontal="justify" vertical="center" wrapText="1"/>
    </xf>
    <xf numFmtId="0" fontId="10" fillId="0" borderId="0" xfId="0" applyFont="1" applyBorder="1" applyAlignment="1" applyProtection="1">
      <alignment horizontal="left" vertical="center" wrapText="1"/>
      <protection/>
    </xf>
    <xf numFmtId="0" fontId="11" fillId="0" borderId="0" xfId="0" applyFont="1" applyAlignment="1">
      <alignment vertical="center" wrapText="1"/>
    </xf>
    <xf numFmtId="0" fontId="1" fillId="0" borderId="0" xfId="0" applyFont="1" applyBorder="1" applyAlignment="1" applyProtection="1">
      <alignment horizontal="center" vertical="center" wrapText="1"/>
      <protection/>
    </xf>
    <xf numFmtId="0" fontId="8" fillId="0" borderId="0" xfId="0" applyFont="1" applyBorder="1" applyAlignment="1" applyProtection="1">
      <alignment horizontal="center" vertical="center" wrapText="1"/>
      <protection/>
    </xf>
    <xf numFmtId="0" fontId="10" fillId="0" borderId="0" xfId="0" applyFont="1" applyBorder="1" applyAlignment="1" applyProtection="1">
      <alignment horizontal="center" vertical="center"/>
      <protection/>
    </xf>
    <xf numFmtId="0" fontId="10" fillId="0" borderId="0" xfId="0" applyFont="1" applyBorder="1" applyAlignment="1" applyProtection="1">
      <alignment horizontal="center" vertical="center" wrapText="1"/>
      <protection/>
    </xf>
    <xf numFmtId="0" fontId="10" fillId="0" borderId="11" xfId="0" applyFont="1" applyBorder="1" applyAlignment="1" applyProtection="1" quotePrefix="1">
      <alignment vertical="center" wrapText="1"/>
      <protection/>
    </xf>
    <xf numFmtId="0" fontId="2" fillId="0" borderId="15" xfId="0" applyFont="1" applyBorder="1" applyAlignment="1" applyProtection="1">
      <alignment vertical="center" wrapText="1"/>
      <protection/>
    </xf>
    <xf numFmtId="0" fontId="2" fillId="0" borderId="44" xfId="0" applyFont="1" applyBorder="1" applyAlignment="1" applyProtection="1">
      <alignment vertical="center" wrapText="1"/>
      <protection/>
    </xf>
    <xf numFmtId="0" fontId="2" fillId="0" borderId="11" xfId="0" applyFont="1" applyBorder="1" applyAlignment="1" applyProtection="1">
      <alignment horizontal="center" vertical="center" wrapText="1"/>
      <protection/>
    </xf>
    <xf numFmtId="0" fontId="2" fillId="0" borderId="37" xfId="0" applyFont="1" applyBorder="1" applyAlignment="1" applyProtection="1">
      <alignment vertical="center" wrapText="1"/>
      <protection/>
    </xf>
    <xf numFmtId="0" fontId="2" fillId="0" borderId="45" xfId="0" applyFont="1" applyBorder="1" applyAlignment="1" applyProtection="1">
      <alignment vertical="center" wrapText="1"/>
      <protection/>
    </xf>
    <xf numFmtId="2" fontId="2" fillId="0" borderId="10" xfId="0" applyNumberFormat="1" applyFont="1" applyBorder="1" applyAlignment="1" applyProtection="1">
      <alignment vertical="center" wrapText="1"/>
      <protection/>
    </xf>
    <xf numFmtId="0" fontId="3" fillId="0" borderId="10" xfId="0" applyFont="1" applyBorder="1" applyAlignment="1">
      <alignment vertical="center" wrapText="1"/>
    </xf>
    <xf numFmtId="0" fontId="2" fillId="0" borderId="14" xfId="0" applyFont="1" applyBorder="1" applyAlignment="1" applyProtection="1">
      <alignment vertical="center" wrapText="1"/>
      <protection/>
    </xf>
    <xf numFmtId="0" fontId="2" fillId="0" borderId="18" xfId="0" applyFont="1" applyBorder="1" applyAlignment="1" applyProtection="1">
      <alignment vertical="center" wrapText="1"/>
      <protection/>
    </xf>
    <xf numFmtId="0" fontId="2" fillId="0" borderId="28" xfId="0" applyFont="1" applyBorder="1" applyAlignment="1" applyProtection="1">
      <alignment vertical="center" wrapText="1"/>
      <protection/>
    </xf>
    <xf numFmtId="0" fontId="4" fillId="0" borderId="39" xfId="0" applyFont="1" applyBorder="1" applyAlignment="1" applyProtection="1">
      <alignment vertical="center" wrapText="1"/>
      <protection/>
    </xf>
    <xf numFmtId="0" fontId="3" fillId="0" borderId="46" xfId="0" applyFont="1" applyBorder="1" applyAlignment="1">
      <alignment vertical="center" wrapText="1"/>
    </xf>
    <xf numFmtId="0" fontId="3" fillId="0" borderId="47" xfId="0" applyFont="1" applyBorder="1" applyAlignment="1">
      <alignment vertical="center" wrapText="1"/>
    </xf>
    <xf numFmtId="0" fontId="4" fillId="0" borderId="16" xfId="0" applyFont="1" applyBorder="1" applyAlignment="1" applyProtection="1">
      <alignment vertical="center" wrapText="1"/>
      <protection/>
    </xf>
    <xf numFmtId="0" fontId="4" fillId="0" borderId="36" xfId="0" applyFont="1" applyBorder="1" applyAlignment="1" applyProtection="1">
      <alignment vertical="center" wrapText="1"/>
      <protection/>
    </xf>
    <xf numFmtId="0" fontId="2" fillId="0" borderId="48" xfId="0" applyFont="1" applyBorder="1" applyAlignment="1" applyProtection="1">
      <alignment horizontal="center" vertical="center" wrapText="1"/>
      <protection/>
    </xf>
    <xf numFmtId="0" fontId="2" fillId="0" borderId="28" xfId="0" applyFont="1" applyBorder="1" applyAlignment="1" applyProtection="1">
      <alignment horizontal="center" vertical="center" wrapText="1"/>
      <protection/>
    </xf>
    <xf numFmtId="0" fontId="2" fillId="0" borderId="49" xfId="0" applyFont="1" applyBorder="1" applyAlignment="1" applyProtection="1">
      <alignment horizontal="center" vertical="center" wrapText="1"/>
      <protection/>
    </xf>
    <xf numFmtId="0" fontId="2" fillId="0" borderId="22" xfId="0" applyFont="1" applyBorder="1" applyAlignment="1" applyProtection="1">
      <alignment horizontal="center" vertical="center" wrapText="1"/>
      <protection/>
    </xf>
    <xf numFmtId="0" fontId="4" fillId="0" borderId="28" xfId="0" applyFont="1" applyBorder="1" applyAlignment="1" applyProtection="1">
      <alignment vertical="center" wrapText="1"/>
      <protection/>
    </xf>
    <xf numFmtId="0" fontId="4" fillId="0" borderId="49" xfId="0" applyFont="1" applyBorder="1" applyAlignment="1" applyProtection="1">
      <alignment vertical="center" wrapText="1"/>
      <protection/>
    </xf>
    <xf numFmtId="0" fontId="2" fillId="0" borderId="38" xfId="0" applyFont="1" applyBorder="1" applyAlignment="1" applyProtection="1">
      <alignment vertical="center" wrapText="1"/>
      <protection/>
    </xf>
    <xf numFmtId="0" fontId="4" fillId="0" borderId="13" xfId="0" applyFont="1" applyBorder="1" applyAlignment="1" applyProtection="1">
      <alignment vertical="center" wrapText="1"/>
      <protection/>
    </xf>
    <xf numFmtId="0" fontId="3" fillId="0" borderId="13" xfId="0" applyFont="1" applyBorder="1" applyAlignment="1">
      <alignment vertical="center" wrapText="1"/>
    </xf>
    <xf numFmtId="0" fontId="2" fillId="0" borderId="20" xfId="0" applyFont="1" applyBorder="1" applyAlignment="1" applyProtection="1">
      <alignment vertical="center" wrapText="1"/>
      <protection/>
    </xf>
    <xf numFmtId="0" fontId="3" fillId="0" borderId="11" xfId="0" applyFont="1" applyBorder="1" applyAlignment="1">
      <alignment horizontal="justify" vertical="center" wrapText="1"/>
    </xf>
    <xf numFmtId="0" fontId="12" fillId="0" borderId="11" xfId="0" applyFont="1" applyBorder="1" applyAlignment="1">
      <alignment horizontal="justify" vertical="center" wrapText="1"/>
    </xf>
    <xf numFmtId="49" fontId="3" fillId="0" borderId="39" xfId="0" applyNumberFormat="1" applyFont="1" applyBorder="1" applyAlignment="1">
      <alignment horizontal="center" vertical="center"/>
    </xf>
    <xf numFmtId="49" fontId="3" fillId="0" borderId="46" xfId="0" applyNumberFormat="1" applyFont="1" applyBorder="1" applyAlignment="1">
      <alignment horizontal="center" vertical="center"/>
    </xf>
    <xf numFmtId="49" fontId="3" fillId="0" borderId="47" xfId="0" applyNumberFormat="1" applyFont="1" applyBorder="1" applyAlignment="1">
      <alignment horizontal="center" vertical="center"/>
    </xf>
    <xf numFmtId="0" fontId="4" fillId="0" borderId="46" xfId="0" applyFont="1" applyBorder="1" applyAlignment="1" applyProtection="1">
      <alignment vertical="center" wrapText="1"/>
      <protection/>
    </xf>
    <xf numFmtId="0" fontId="4" fillId="0" borderId="50" xfId="0" applyFont="1" applyBorder="1" applyAlignment="1" applyProtection="1">
      <alignment horizontal="left" vertical="center" wrapText="1"/>
      <protection/>
    </xf>
    <xf numFmtId="0" fontId="4" fillId="0" borderId="43" xfId="0" applyFont="1" applyBorder="1" applyAlignment="1" applyProtection="1">
      <alignment horizontal="left" vertical="center" wrapText="1"/>
      <protection/>
    </xf>
    <xf numFmtId="0" fontId="4" fillId="0" borderId="17" xfId="0" applyFont="1" applyBorder="1" applyAlignment="1" applyProtection="1">
      <alignment vertical="center" wrapText="1"/>
      <protection/>
    </xf>
    <xf numFmtId="0" fontId="4" fillId="0" borderId="0" xfId="0" applyFont="1" applyBorder="1" applyAlignment="1" applyProtection="1">
      <alignment vertical="center" wrapText="1"/>
      <protection/>
    </xf>
    <xf numFmtId="0" fontId="3" fillId="0" borderId="0" xfId="0" applyFont="1" applyBorder="1" applyAlignment="1">
      <alignment vertical="center" wrapText="1"/>
    </xf>
    <xf numFmtId="0" fontId="4" fillId="0" borderId="28" xfId="0" applyFont="1" applyBorder="1" applyAlignment="1" applyProtection="1">
      <alignment horizontal="center" vertical="center" wrapText="1"/>
      <protection/>
    </xf>
    <xf numFmtId="0" fontId="4" fillId="0" borderId="49" xfId="0" applyFont="1" applyBorder="1" applyAlignment="1" applyProtection="1">
      <alignment horizontal="center" vertical="center" wrapText="1"/>
      <protection/>
    </xf>
    <xf numFmtId="195" fontId="3" fillId="0" borderId="10" xfId="0" applyNumberFormat="1" applyFont="1" applyBorder="1" applyAlignment="1">
      <alignment vertical="center" wrapText="1"/>
    </xf>
    <xf numFmtId="195" fontId="3" fillId="0" borderId="39" xfId="0" applyNumberFormat="1" applyFont="1" applyBorder="1" applyAlignment="1">
      <alignment vertical="center" wrapText="1"/>
    </xf>
    <xf numFmtId="195" fontId="2" fillId="0" borderId="39" xfId="0" applyNumberFormat="1" applyFont="1" applyBorder="1" applyAlignment="1" applyProtection="1">
      <alignment horizontal="justify" vertical="center" wrapText="1"/>
      <protection/>
    </xf>
    <xf numFmtId="195" fontId="12" fillId="0" borderId="46" xfId="0" applyNumberFormat="1" applyFont="1" applyBorder="1" applyAlignment="1">
      <alignment horizontal="justify" vertical="center" wrapText="1"/>
    </xf>
    <xf numFmtId="195" fontId="2" fillId="0" borderId="10" xfId="0" applyNumberFormat="1" applyFont="1" applyBorder="1" applyAlignment="1" applyProtection="1">
      <alignment vertical="center" wrapText="1"/>
      <protection/>
    </xf>
    <xf numFmtId="0" fontId="7" fillId="0" borderId="0" xfId="0" applyFont="1" applyAlignment="1">
      <alignment horizontal="justify" vertical="center" wrapText="1"/>
    </xf>
    <xf numFmtId="0" fontId="10" fillId="0" borderId="0" xfId="0" applyFont="1" applyBorder="1" applyAlignment="1" applyProtection="1">
      <alignment vertical="center" wrapText="1"/>
      <protection/>
    </xf>
    <xf numFmtId="0" fontId="2" fillId="0" borderId="14" xfId="0" applyFont="1" applyBorder="1" applyAlignment="1" applyProtection="1">
      <alignment horizontal="center" vertical="center" wrapText="1"/>
      <protection/>
    </xf>
    <xf numFmtId="0" fontId="2" fillId="0" borderId="15" xfId="0" applyFont="1" applyBorder="1" applyAlignment="1" applyProtection="1">
      <alignment horizontal="center" vertical="center" wrapText="1"/>
      <protection/>
    </xf>
    <xf numFmtId="0" fontId="2" fillId="0" borderId="44" xfId="0" applyFont="1" applyBorder="1" applyAlignment="1" applyProtection="1">
      <alignment horizontal="center" vertical="center" wrapText="1"/>
      <protection/>
    </xf>
    <xf numFmtId="0" fontId="3" fillId="0" borderId="44" xfId="0" applyFont="1" applyBorder="1" applyAlignment="1">
      <alignment horizontal="center" vertical="center" wrapText="1"/>
    </xf>
    <xf numFmtId="0" fontId="2" fillId="0" borderId="10" xfId="0" applyFont="1" applyBorder="1" applyAlignment="1" applyProtection="1">
      <alignment horizontal="center" vertical="center" wrapText="1"/>
      <protection/>
    </xf>
    <xf numFmtId="0" fontId="3" fillId="0" borderId="10" xfId="0" applyFont="1" applyBorder="1" applyAlignment="1">
      <alignment horizontal="center" vertical="center"/>
    </xf>
    <xf numFmtId="0" fontId="5" fillId="0" borderId="10" xfId="0" applyFont="1" applyBorder="1" applyAlignment="1" applyProtection="1">
      <alignment vertical="center" wrapText="1"/>
      <protection/>
    </xf>
    <xf numFmtId="0" fontId="12" fillId="0" borderId="10" xfId="0" applyFont="1" applyBorder="1" applyAlignment="1">
      <alignment vertical="center" wrapText="1"/>
    </xf>
    <xf numFmtId="0" fontId="6" fillId="0" borderId="51" xfId="0" applyFont="1" applyBorder="1" applyAlignment="1" applyProtection="1">
      <alignment horizontal="justify" vertical="center" wrapText="1"/>
      <protection/>
    </xf>
    <xf numFmtId="0" fontId="6" fillId="0" borderId="11" xfId="0" applyFont="1" applyBorder="1" applyAlignment="1" applyProtection="1">
      <alignment horizontal="justify" vertical="center" wrapText="1"/>
      <protection/>
    </xf>
    <xf numFmtId="0" fontId="4" fillId="0" borderId="10" xfId="0" applyFont="1" applyBorder="1" applyAlignment="1" applyProtection="1">
      <alignment vertical="center" wrapText="1"/>
      <protection/>
    </xf>
    <xf numFmtId="0" fontId="2" fillId="0" borderId="27" xfId="0" applyFont="1" applyBorder="1" applyAlignment="1" applyProtection="1">
      <alignment vertical="center" wrapText="1"/>
      <protection/>
    </xf>
    <xf numFmtId="0" fontId="2" fillId="0" borderId="52" xfId="0" applyFont="1" applyBorder="1" applyAlignment="1" applyProtection="1">
      <alignment vertical="center" wrapText="1"/>
      <protection/>
    </xf>
    <xf numFmtId="0" fontId="2" fillId="0" borderId="53" xfId="0" applyFont="1" applyBorder="1" applyAlignment="1" applyProtection="1">
      <alignment vertical="center" wrapText="1"/>
      <protection/>
    </xf>
    <xf numFmtId="0" fontId="6" fillId="0" borderId="0" xfId="0" applyFont="1" applyBorder="1" applyAlignment="1" applyProtection="1">
      <alignment horizontal="left" vertical="center" wrapText="1"/>
      <protection/>
    </xf>
    <xf numFmtId="0" fontId="12" fillId="0" borderId="0" xfId="0" applyFont="1" applyAlignment="1">
      <alignment vertical="center" wrapText="1"/>
    </xf>
    <xf numFmtId="0" fontId="3" fillId="0" borderId="0" xfId="0" applyFont="1" applyAlignment="1">
      <alignment vertical="center" wrapText="1"/>
    </xf>
    <xf numFmtId="0" fontId="6" fillId="0" borderId="17" xfId="0" applyFont="1" applyBorder="1" applyAlignment="1" applyProtection="1">
      <alignment horizontal="justify" vertical="center" wrapText="1"/>
      <protection/>
    </xf>
    <xf numFmtId="0" fontId="6" fillId="0" borderId="0" xfId="0" applyFont="1" applyBorder="1" applyAlignment="1" applyProtection="1">
      <alignment horizontal="justify" vertical="center" wrapText="1"/>
      <protection/>
    </xf>
    <xf numFmtId="0" fontId="2" fillId="0" borderId="54" xfId="0" applyFont="1" applyBorder="1" applyAlignment="1" applyProtection="1">
      <alignment vertical="center" wrapText="1"/>
      <protection/>
    </xf>
    <xf numFmtId="0" fontId="4" fillId="0" borderId="50" xfId="0" applyFont="1" applyBorder="1" applyAlignment="1" applyProtection="1">
      <alignment vertical="center" wrapText="1"/>
      <protection/>
    </xf>
    <xf numFmtId="0" fontId="4" fillId="0" borderId="43" xfId="0" applyFont="1" applyBorder="1" applyAlignment="1" applyProtection="1">
      <alignment vertical="center" wrapText="1"/>
      <protection/>
    </xf>
    <xf numFmtId="0" fontId="3" fillId="0" borderId="43" xfId="0" applyFont="1" applyBorder="1" applyAlignment="1">
      <alignment vertical="center" wrapText="1"/>
    </xf>
    <xf numFmtId="0" fontId="2" fillId="0" borderId="55" xfId="0" applyFont="1" applyBorder="1" applyAlignment="1" applyProtection="1">
      <alignment vertical="center" wrapText="1"/>
      <protection/>
    </xf>
    <xf numFmtId="0" fontId="4" fillId="0" borderId="15" xfId="0" applyFont="1" applyBorder="1" applyAlignment="1" applyProtection="1">
      <alignment horizontal="center" vertical="top" wrapText="1"/>
      <protection/>
    </xf>
    <xf numFmtId="0" fontId="4" fillId="0" borderId="44" xfId="0" applyFont="1" applyBorder="1" applyAlignment="1" applyProtection="1">
      <alignment horizontal="center" vertical="top" wrapText="1"/>
      <protection/>
    </xf>
    <xf numFmtId="0" fontId="4" fillId="0" borderId="23" xfId="0" applyFont="1" applyBorder="1" applyAlignment="1" applyProtection="1">
      <alignment horizontal="center" vertical="top" wrapText="1"/>
      <protection/>
    </xf>
    <xf numFmtId="2" fontId="2" fillId="0" borderId="51" xfId="0" applyNumberFormat="1" applyFont="1" applyBorder="1" applyAlignment="1" applyProtection="1">
      <alignment horizontal="center" vertical="center" wrapText="1"/>
      <protection/>
    </xf>
    <xf numFmtId="0" fontId="3" fillId="0" borderId="11" xfId="0" applyFont="1" applyBorder="1" applyAlignment="1">
      <alignment horizontal="center" vertical="center" wrapText="1"/>
    </xf>
    <xf numFmtId="0" fontId="3" fillId="0" borderId="10" xfId="0" applyFont="1" applyBorder="1" applyAlignment="1">
      <alignment horizontal="justify" vertical="center" wrapText="1"/>
    </xf>
    <xf numFmtId="0" fontId="4" fillId="0" borderId="24" xfId="0" applyFont="1" applyBorder="1" applyAlignment="1" applyProtection="1">
      <alignment vertical="center" wrapText="1"/>
      <protection/>
    </xf>
    <xf numFmtId="0" fontId="2" fillId="0" borderId="23" xfId="0" applyFont="1" applyBorder="1" applyAlignment="1" applyProtection="1">
      <alignment vertical="center" wrapText="1"/>
      <protection/>
    </xf>
    <xf numFmtId="0" fontId="3" fillId="0" borderId="10" xfId="0" applyFont="1" applyBorder="1" applyAlignment="1">
      <alignment/>
    </xf>
    <xf numFmtId="0" fontId="2" fillId="0" borderId="10" xfId="0" applyFont="1" applyBorder="1" applyAlignment="1" applyProtection="1">
      <alignment horizontal="center" vertical="top" wrapText="1"/>
      <protection/>
    </xf>
    <xf numFmtId="0" fontId="6" fillId="0" borderId="39" xfId="0" applyFont="1" applyBorder="1" applyAlignment="1" applyProtection="1">
      <alignment horizontal="left" vertical="center" wrapText="1"/>
      <protection/>
    </xf>
    <xf numFmtId="0" fontId="7" fillId="0" borderId="46" xfId="0" applyFont="1" applyBorder="1" applyAlignment="1">
      <alignment vertical="center" wrapText="1"/>
    </xf>
    <xf numFmtId="0" fontId="7" fillId="0" borderId="47" xfId="0" applyFont="1" applyBorder="1" applyAlignment="1">
      <alignment vertical="center" wrapText="1"/>
    </xf>
    <xf numFmtId="2" fontId="10" fillId="0" borderId="11" xfId="0" applyNumberFormat="1" applyFont="1" applyBorder="1" applyAlignment="1" applyProtection="1">
      <alignment vertical="center" wrapText="1"/>
      <protection/>
    </xf>
    <xf numFmtId="0" fontId="2" fillId="0" borderId="56" xfId="0" applyFont="1" applyBorder="1" applyAlignment="1" applyProtection="1">
      <alignment horizontal="center" vertical="center" wrapText="1"/>
      <protection/>
    </xf>
    <xf numFmtId="0" fontId="2" fillId="0" borderId="57" xfId="0" applyFont="1" applyBorder="1" applyAlignment="1" applyProtection="1">
      <alignment horizontal="center" vertical="center" wrapText="1"/>
      <protection/>
    </xf>
    <xf numFmtId="0" fontId="3" fillId="0" borderId="10" xfId="0" applyFont="1" applyBorder="1" applyAlignment="1">
      <alignment horizontal="left" vertical="center"/>
    </xf>
    <xf numFmtId="0" fontId="3" fillId="0" borderId="39" xfId="0" applyFont="1" applyBorder="1" applyAlignment="1">
      <alignment horizontal="left" vertical="center" wrapText="1"/>
    </xf>
    <xf numFmtId="0" fontId="3" fillId="0" borderId="46" xfId="0" applyFont="1" applyBorder="1" applyAlignment="1">
      <alignment horizontal="left" vertical="center" wrapText="1"/>
    </xf>
    <xf numFmtId="0" fontId="3" fillId="0" borderId="47" xfId="0" applyFont="1" applyBorder="1" applyAlignment="1">
      <alignment horizontal="left" vertical="center" wrapText="1"/>
    </xf>
    <xf numFmtId="2" fontId="2" fillId="0" borderId="0" xfId="0" applyNumberFormat="1" applyFont="1" applyBorder="1" applyAlignment="1" applyProtection="1">
      <alignment vertical="center" wrapText="1"/>
      <protection/>
    </xf>
    <xf numFmtId="2" fontId="10" fillId="0" borderId="0" xfId="0" applyNumberFormat="1" applyFont="1" applyBorder="1" applyAlignment="1" applyProtection="1">
      <alignment horizontal="left" vertical="center" wrapText="1"/>
      <protection/>
    </xf>
    <xf numFmtId="0" fontId="3" fillId="0" borderId="39" xfId="0" applyFont="1" applyBorder="1" applyAlignment="1">
      <alignment horizontal="left" vertical="center"/>
    </xf>
    <xf numFmtId="0" fontId="3" fillId="0" borderId="46" xfId="0" applyFont="1" applyBorder="1" applyAlignment="1">
      <alignment horizontal="left" vertical="center"/>
    </xf>
    <xf numFmtId="0" fontId="3" fillId="0" borderId="47" xfId="0" applyFont="1" applyBorder="1" applyAlignment="1">
      <alignment horizontal="left" vertical="center"/>
    </xf>
    <xf numFmtId="0" fontId="2" fillId="0" borderId="10" xfId="0" applyFont="1" applyBorder="1" applyAlignment="1" applyProtection="1">
      <alignment vertical="center" wrapText="1"/>
      <protection/>
    </xf>
    <xf numFmtId="0" fontId="12" fillId="0" borderId="10" xfId="0" applyFont="1" applyBorder="1" applyAlignment="1">
      <alignment horizontal="justify" vertical="center" wrapText="1"/>
    </xf>
    <xf numFmtId="49" fontId="3" fillId="0" borderId="10" xfId="0" applyNumberFormat="1" applyFont="1" applyBorder="1" applyAlignment="1">
      <alignment horizontal="center" vertical="center"/>
    </xf>
    <xf numFmtId="0" fontId="4" fillId="0" borderId="10" xfId="0" applyFont="1" applyBorder="1" applyAlignment="1" applyProtection="1">
      <alignment horizontal="left" vertical="center" wrapText="1"/>
      <protection/>
    </xf>
    <xf numFmtId="0" fontId="4" fillId="0" borderId="10" xfId="0" applyFont="1" applyBorder="1" applyAlignment="1" applyProtection="1">
      <alignment horizontal="center" vertical="center" wrapText="1"/>
      <protection/>
    </xf>
    <xf numFmtId="195" fontId="2" fillId="0" borderId="10" xfId="0" applyNumberFormat="1" applyFont="1" applyBorder="1" applyAlignment="1" applyProtection="1">
      <alignment horizontal="justify" vertical="center" wrapText="1"/>
      <protection/>
    </xf>
    <xf numFmtId="195" fontId="12" fillId="0" borderId="10" xfId="0" applyNumberFormat="1" applyFont="1" applyBorder="1" applyAlignment="1">
      <alignment horizontal="justify" vertical="center" wrapText="1"/>
    </xf>
    <xf numFmtId="0" fontId="3" fillId="0" borderId="10" xfId="0" applyFont="1" applyBorder="1" applyAlignment="1">
      <alignment horizontal="center" vertical="center" wrapText="1"/>
    </xf>
    <xf numFmtId="0" fontId="6" fillId="0" borderId="10" xfId="0" applyFont="1" applyBorder="1" applyAlignment="1" applyProtection="1">
      <alignment horizontal="justify" vertical="center" wrapText="1"/>
      <protection/>
    </xf>
    <xf numFmtId="2" fontId="2" fillId="0" borderId="10" xfId="0" applyNumberFormat="1" applyFont="1" applyBorder="1" applyAlignment="1" applyProtection="1">
      <alignment horizontal="center" vertical="center" wrapText="1"/>
      <protection/>
    </xf>
    <xf numFmtId="0" fontId="4" fillId="0" borderId="10" xfId="0" applyFont="1" applyBorder="1" applyAlignment="1" applyProtection="1">
      <alignment horizontal="center" vertical="top" wrapText="1"/>
      <protection/>
    </xf>
    <xf numFmtId="0" fontId="6" fillId="0" borderId="10" xfId="0" applyFont="1" applyBorder="1" applyAlignment="1" applyProtection="1">
      <alignment horizontal="left" vertical="top" wrapText="1"/>
      <protection/>
    </xf>
    <xf numFmtId="0" fontId="7" fillId="0" borderId="10" xfId="0" applyFont="1" applyBorder="1" applyAlignment="1">
      <alignment vertical="top" wrapText="1"/>
    </xf>
    <xf numFmtId="0" fontId="10" fillId="0" borderId="11" xfId="0" applyFont="1" applyBorder="1" applyAlignment="1" applyProtection="1" quotePrefix="1">
      <alignment horizontal="left" vertical="center" wrapText="1"/>
      <protection/>
    </xf>
    <xf numFmtId="2" fontId="10" fillId="0" borderId="11" xfId="0" applyNumberFormat="1" applyFont="1" applyBorder="1" applyAlignment="1" applyProtection="1" quotePrefix="1">
      <alignment horizontal="justify" vertical="center" wrapText="1"/>
      <protection/>
    </xf>
    <xf numFmtId="2" fontId="10" fillId="0" borderId="11" xfId="0" applyNumberFormat="1" applyFont="1" applyBorder="1" applyAlignment="1" applyProtection="1">
      <alignment horizontal="justify" vertical="center" wrapText="1"/>
      <protection/>
    </xf>
    <xf numFmtId="0" fontId="7" fillId="0" borderId="0" xfId="0" applyFont="1" applyBorder="1" applyAlignment="1">
      <alignment horizontal="justify" vertical="center" wrapText="1"/>
    </xf>
    <xf numFmtId="0" fontId="7" fillId="33" borderId="0" xfId="0" applyFont="1" applyFill="1" applyAlignment="1">
      <alignment horizontal="justify" vertical="center" wrapText="1"/>
    </xf>
    <xf numFmtId="0" fontId="2" fillId="0" borderId="58" xfId="0" applyFont="1" applyBorder="1" applyAlignment="1" applyProtection="1">
      <alignment vertical="center" wrapText="1"/>
      <protection/>
    </xf>
    <xf numFmtId="0" fontId="2" fillId="0" borderId="59" xfId="0" applyFont="1" applyBorder="1" applyAlignment="1" applyProtection="1">
      <alignment vertical="center" wrapText="1"/>
      <protection/>
    </xf>
    <xf numFmtId="0" fontId="4" fillId="0" borderId="34" xfId="0" applyFont="1" applyBorder="1" applyAlignment="1" applyProtection="1">
      <alignment vertical="center" wrapText="1"/>
      <protection/>
    </xf>
    <xf numFmtId="0" fontId="4" fillId="0" borderId="45" xfId="0" applyFont="1" applyBorder="1" applyAlignment="1" applyProtection="1">
      <alignment vertical="center" wrapText="1"/>
      <protection/>
    </xf>
    <xf numFmtId="0" fontId="4" fillId="0" borderId="54" xfId="0" applyFont="1" applyBorder="1" applyAlignment="1" applyProtection="1">
      <alignment vertical="center" wrapText="1"/>
      <protection/>
    </xf>
    <xf numFmtId="2" fontId="2" fillId="0" borderId="60" xfId="0" applyNumberFormat="1" applyFont="1" applyBorder="1" applyAlignment="1" applyProtection="1">
      <alignment vertical="center" wrapText="1"/>
      <protection/>
    </xf>
    <xf numFmtId="2" fontId="2" fillId="0" borderId="61" xfId="0" applyNumberFormat="1" applyFont="1" applyBorder="1" applyAlignment="1" applyProtection="1">
      <alignment vertical="center" wrapText="1"/>
      <protection/>
    </xf>
    <xf numFmtId="2" fontId="2" fillId="0" borderId="39" xfId="0" applyNumberFormat="1" applyFont="1" applyBorder="1" applyAlignment="1" applyProtection="1">
      <alignment vertical="center" wrapText="1"/>
      <protection/>
    </xf>
    <xf numFmtId="2" fontId="2" fillId="0" borderId="46" xfId="0" applyNumberFormat="1" applyFont="1" applyBorder="1" applyAlignment="1" applyProtection="1">
      <alignment vertical="center" wrapText="1"/>
      <protection/>
    </xf>
    <xf numFmtId="2" fontId="2" fillId="0" borderId="47" xfId="0" applyNumberFormat="1" applyFont="1" applyBorder="1" applyAlignment="1" applyProtection="1">
      <alignment vertical="center" wrapText="1"/>
      <protection/>
    </xf>
    <xf numFmtId="0" fontId="4" fillId="0" borderId="27" xfId="0" applyFont="1" applyBorder="1" applyAlignment="1" applyProtection="1">
      <alignment vertical="center" wrapText="1"/>
      <protection/>
    </xf>
    <xf numFmtId="0" fontId="4" fillId="0" borderId="52" xfId="0" applyFont="1" applyBorder="1" applyAlignment="1" applyProtection="1">
      <alignment vertical="center" wrapText="1"/>
      <protection/>
    </xf>
    <xf numFmtId="0" fontId="4" fillId="0" borderId="58" xfId="0" applyFont="1" applyBorder="1" applyAlignment="1" applyProtection="1">
      <alignment vertical="center" wrapText="1"/>
      <protection/>
    </xf>
    <xf numFmtId="2" fontId="2" fillId="0" borderId="62" xfId="0" applyNumberFormat="1" applyFont="1" applyBorder="1" applyAlignment="1" applyProtection="1">
      <alignment vertical="center" wrapText="1"/>
      <protection/>
    </xf>
    <xf numFmtId="2" fontId="2" fillId="0" borderId="11" xfId="0" applyNumberFormat="1" applyFont="1" applyBorder="1" applyAlignment="1" applyProtection="1">
      <alignment vertical="center" wrapText="1"/>
      <protection/>
    </xf>
    <xf numFmtId="2" fontId="2" fillId="0" borderId="63" xfId="0" applyNumberFormat="1" applyFont="1" applyBorder="1" applyAlignment="1" applyProtection="1">
      <alignment vertical="center" wrapText="1"/>
      <protection/>
    </xf>
    <xf numFmtId="2" fontId="2" fillId="0" borderId="56" xfId="0" applyNumberFormat="1" applyFont="1" applyBorder="1" applyAlignment="1" applyProtection="1">
      <alignment vertical="center" wrapText="1"/>
      <protection/>
    </xf>
    <xf numFmtId="2" fontId="2" fillId="0" borderId="43" xfId="0" applyNumberFormat="1" applyFont="1" applyBorder="1" applyAlignment="1" applyProtection="1">
      <alignment vertical="center" wrapText="1"/>
      <protection/>
    </xf>
    <xf numFmtId="2" fontId="2" fillId="0" borderId="57" xfId="0" applyNumberFormat="1" applyFont="1" applyBorder="1" applyAlignment="1" applyProtection="1">
      <alignment vertical="center" wrapText="1"/>
      <protection/>
    </xf>
    <xf numFmtId="0" fontId="2" fillId="0" borderId="23" xfId="0" applyFont="1" applyBorder="1" applyAlignment="1" applyProtection="1">
      <alignment horizontal="center" vertical="center" wrapText="1"/>
      <protection/>
    </xf>
    <xf numFmtId="0" fontId="4" fillId="0" borderId="37" xfId="0" applyFont="1" applyBorder="1" applyAlignment="1" applyProtection="1">
      <alignment vertical="center" wrapText="1"/>
      <protection/>
    </xf>
    <xf numFmtId="0" fontId="3" fillId="0" borderId="39" xfId="0" applyFont="1" applyBorder="1" applyAlignment="1">
      <alignment vertical="center" wrapText="1"/>
    </xf>
    <xf numFmtId="0" fontId="17" fillId="0" borderId="10" xfId="0" applyFont="1" applyBorder="1" applyAlignment="1" applyProtection="1">
      <alignment vertical="center" wrapText="1"/>
      <protection/>
    </xf>
    <xf numFmtId="0" fontId="3" fillId="0" borderId="46" xfId="0" applyFont="1" applyBorder="1" applyAlignment="1">
      <alignment horizontal="justify" vertical="center" wrapText="1"/>
    </xf>
    <xf numFmtId="0" fontId="2" fillId="0" borderId="27" xfId="0" applyFont="1" applyBorder="1" applyAlignment="1" applyProtection="1">
      <alignment horizontal="center" vertical="center" wrapText="1"/>
      <protection/>
    </xf>
    <xf numFmtId="0" fontId="2" fillId="0" borderId="52" xfId="0" applyFont="1" applyBorder="1" applyAlignment="1" applyProtection="1">
      <alignment horizontal="center" vertical="center" wrapText="1"/>
      <protection/>
    </xf>
    <xf numFmtId="0" fontId="2" fillId="0" borderId="53" xfId="0" applyFont="1" applyBorder="1" applyAlignment="1" applyProtection="1">
      <alignment horizontal="center" vertical="center" wrapText="1"/>
      <protection/>
    </xf>
    <xf numFmtId="0" fontId="17" fillId="0" borderId="10" xfId="0" applyFont="1" applyBorder="1" applyAlignment="1" applyProtection="1">
      <alignment horizontal="left" vertical="center" wrapText="1"/>
      <protection/>
    </xf>
    <xf numFmtId="2" fontId="2" fillId="33" borderId="39" xfId="0" applyNumberFormat="1" applyFont="1" applyFill="1" applyBorder="1" applyAlignment="1" applyProtection="1">
      <alignment vertical="center" wrapText="1"/>
      <protection/>
    </xf>
    <xf numFmtId="2" fontId="2" fillId="33" borderId="46" xfId="0" applyNumberFormat="1" applyFont="1" applyFill="1" applyBorder="1" applyAlignment="1" applyProtection="1">
      <alignment vertical="center" wrapText="1"/>
      <protection/>
    </xf>
    <xf numFmtId="0" fontId="62" fillId="0" borderId="10" xfId="0" applyFont="1" applyBorder="1" applyAlignment="1">
      <alignment horizontal="left" vertical="center" wrapText="1"/>
    </xf>
    <xf numFmtId="0" fontId="4" fillId="0" borderId="37" xfId="0" applyFont="1" applyBorder="1" applyAlignment="1" applyProtection="1">
      <alignment horizontal="center" vertical="center" wrapText="1"/>
      <protection/>
    </xf>
    <xf numFmtId="0" fontId="4" fillId="0" borderId="45" xfId="0" applyFont="1" applyBorder="1" applyAlignment="1" applyProtection="1">
      <alignment horizontal="center" vertical="center" wrapText="1"/>
      <protection/>
    </xf>
    <xf numFmtId="0" fontId="4" fillId="0" borderId="54" xfId="0" applyFont="1" applyBorder="1" applyAlignment="1" applyProtection="1">
      <alignment horizontal="center" vertical="center" wrapText="1"/>
      <protection/>
    </xf>
    <xf numFmtId="195" fontId="3" fillId="33" borderId="39" xfId="0" applyNumberFormat="1" applyFont="1" applyFill="1" applyBorder="1" applyAlignment="1">
      <alignment vertical="center" wrapText="1"/>
    </xf>
    <xf numFmtId="195" fontId="3" fillId="33" borderId="46" xfId="0" applyNumberFormat="1" applyFont="1" applyFill="1" applyBorder="1" applyAlignment="1">
      <alignment vertical="center" wrapText="1"/>
    </xf>
    <xf numFmtId="195" fontId="3" fillId="33" borderId="47" xfId="0" applyNumberFormat="1" applyFont="1" applyFill="1" applyBorder="1" applyAlignment="1">
      <alignment vertical="center" wrapText="1"/>
    </xf>
    <xf numFmtId="195" fontId="2" fillId="33" borderId="39" xfId="0" applyNumberFormat="1" applyFont="1" applyFill="1" applyBorder="1" applyAlignment="1" applyProtection="1">
      <alignment horizontal="justify" vertical="center" wrapText="1"/>
      <protection/>
    </xf>
    <xf numFmtId="195" fontId="2" fillId="33" borderId="46" xfId="0" applyNumberFormat="1" applyFont="1" applyFill="1" applyBorder="1" applyAlignment="1" applyProtection="1">
      <alignment horizontal="justify" vertical="center" wrapText="1"/>
      <protection/>
    </xf>
    <xf numFmtId="195" fontId="2" fillId="0" borderId="39" xfId="0" applyNumberFormat="1" applyFont="1" applyBorder="1" applyAlignment="1" applyProtection="1">
      <alignment vertical="center" wrapText="1"/>
      <protection/>
    </xf>
    <xf numFmtId="195" fontId="2" fillId="0" borderId="46" xfId="0" applyNumberFormat="1" applyFont="1" applyBorder="1" applyAlignment="1" applyProtection="1">
      <alignment vertical="center" wrapText="1"/>
      <protection/>
    </xf>
    <xf numFmtId="195" fontId="3" fillId="0" borderId="46" xfId="0" applyNumberFormat="1" applyFont="1" applyBorder="1" applyAlignment="1">
      <alignment vertical="center" wrapText="1"/>
    </xf>
    <xf numFmtId="195" fontId="3" fillId="0" borderId="47" xfId="0" applyNumberFormat="1" applyFont="1" applyBorder="1" applyAlignment="1">
      <alignment vertical="center" wrapText="1"/>
    </xf>
    <xf numFmtId="0" fontId="2" fillId="0" borderId="16" xfId="0" applyFont="1" applyBorder="1" applyAlignment="1" applyProtection="1">
      <alignment vertical="center" wrapText="1"/>
      <protection/>
    </xf>
    <xf numFmtId="0" fontId="2" fillId="0" borderId="36" xfId="0" applyFont="1" applyBorder="1" applyAlignment="1" applyProtection="1">
      <alignment vertical="center" wrapText="1"/>
      <protection/>
    </xf>
    <xf numFmtId="0" fontId="2" fillId="0" borderId="24" xfId="0" applyFont="1" applyBorder="1" applyAlignment="1" applyProtection="1">
      <alignment vertical="center" wrapText="1"/>
      <protection/>
    </xf>
    <xf numFmtId="0" fontId="2" fillId="0" borderId="59" xfId="0" applyFont="1" applyBorder="1" applyAlignment="1" applyProtection="1">
      <alignment horizontal="center" vertical="center" wrapText="1"/>
      <protection/>
    </xf>
    <xf numFmtId="0" fontId="2" fillId="0" borderId="39" xfId="0" applyFont="1" applyBorder="1" applyAlignment="1" applyProtection="1">
      <alignment horizontal="center" vertical="center" wrapText="1"/>
      <protection/>
    </xf>
    <xf numFmtId="0" fontId="2" fillId="0" borderId="46" xfId="0" applyFont="1" applyBorder="1" applyAlignment="1" applyProtection="1">
      <alignment horizontal="center" vertical="center" wrapText="1"/>
      <protection/>
    </xf>
    <xf numFmtId="0" fontId="2" fillId="0" borderId="47" xfId="0" applyFont="1" applyBorder="1" applyAlignment="1" applyProtection="1">
      <alignment horizontal="center" vertical="center" wrapText="1"/>
      <protection/>
    </xf>
    <xf numFmtId="0" fontId="2" fillId="0" borderId="10" xfId="0" applyFont="1" applyBorder="1" applyAlignment="1" applyProtection="1">
      <alignment horizontal="left" vertical="center" wrapText="1"/>
      <protection/>
    </xf>
    <xf numFmtId="0" fontId="3" fillId="0" borderId="39" xfId="0" applyFont="1" applyBorder="1" applyAlignment="1">
      <alignment horizontal="center" vertical="center"/>
    </xf>
    <xf numFmtId="0" fontId="3" fillId="0" borderId="47" xfId="0" applyFont="1" applyBorder="1" applyAlignment="1">
      <alignment horizontal="center" vertical="center"/>
    </xf>
    <xf numFmtId="0" fontId="6" fillId="0" borderId="39" xfId="0" applyFont="1" applyBorder="1" applyAlignment="1" applyProtection="1">
      <alignment horizontal="left" vertical="top" wrapText="1"/>
      <protection/>
    </xf>
    <xf numFmtId="0" fontId="6" fillId="0" borderId="46" xfId="0" applyFont="1" applyBorder="1" applyAlignment="1" applyProtection="1">
      <alignment horizontal="left" vertical="top" wrapText="1"/>
      <protection/>
    </xf>
    <xf numFmtId="0" fontId="6" fillId="0" borderId="47" xfId="0" applyFont="1" applyBorder="1" applyAlignment="1" applyProtection="1">
      <alignment horizontal="left" vertical="top" wrapText="1"/>
      <protection/>
    </xf>
    <xf numFmtId="0" fontId="2" fillId="0" borderId="12" xfId="0" applyFont="1" applyBorder="1" applyAlignment="1" applyProtection="1">
      <alignment horizontal="center" vertical="top" wrapText="1"/>
      <protection/>
    </xf>
    <xf numFmtId="0" fontId="2" fillId="0" borderId="13" xfId="0" applyFont="1" applyBorder="1" applyAlignment="1" applyProtection="1">
      <alignment horizontal="center" vertical="top" wrapText="1"/>
      <protection/>
    </xf>
    <xf numFmtId="195" fontId="16" fillId="0" borderId="39" xfId="0" applyNumberFormat="1" applyFont="1" applyBorder="1" applyAlignment="1">
      <alignment horizontal="left" vertical="center" wrapText="1"/>
    </xf>
    <xf numFmtId="195" fontId="16" fillId="0" borderId="46" xfId="0" applyNumberFormat="1" applyFont="1" applyBorder="1" applyAlignment="1">
      <alignment horizontal="left" vertical="center" wrapText="1"/>
    </xf>
    <xf numFmtId="195" fontId="16" fillId="0" borderId="47" xfId="0" applyNumberFormat="1" applyFont="1" applyBorder="1" applyAlignment="1">
      <alignment horizontal="left" vertical="center" wrapText="1"/>
    </xf>
    <xf numFmtId="0" fontId="3" fillId="0" borderId="10" xfId="0" applyFont="1" applyBorder="1" applyAlignment="1">
      <alignment horizontal="left" vertical="center" wrapText="1"/>
    </xf>
    <xf numFmtId="0" fontId="3" fillId="0" borderId="63" xfId="0" applyFont="1" applyBorder="1" applyAlignment="1">
      <alignment horizontal="center" vertical="center" wrapText="1"/>
    </xf>
    <xf numFmtId="0" fontId="58" fillId="0" borderId="64" xfId="0" applyFont="1" applyBorder="1" applyAlignment="1">
      <alignment horizontal="left" vertical="center" wrapText="1"/>
    </xf>
    <xf numFmtId="0" fontId="58" fillId="0" borderId="46" xfId="0" applyFont="1" applyBorder="1" applyAlignment="1">
      <alignment horizontal="left" vertical="center" wrapText="1"/>
    </xf>
    <xf numFmtId="0" fontId="58" fillId="0" borderId="47" xfId="0" applyFont="1" applyBorder="1" applyAlignment="1">
      <alignment horizontal="left" vertical="center" wrapText="1"/>
    </xf>
    <xf numFmtId="0" fontId="58" fillId="0" borderId="39" xfId="0" applyFont="1" applyBorder="1" applyAlignment="1">
      <alignment horizontal="left" vertical="center" wrapText="1"/>
    </xf>
    <xf numFmtId="0" fontId="62" fillId="0" borderId="64" xfId="0" applyFont="1" applyBorder="1" applyAlignment="1">
      <alignment horizontal="left" vertical="center" wrapText="1"/>
    </xf>
    <xf numFmtId="0" fontId="62" fillId="0" borderId="46" xfId="0" applyFont="1" applyBorder="1" applyAlignment="1">
      <alignment horizontal="left" vertical="center" wrapText="1"/>
    </xf>
    <xf numFmtId="0" fontId="62" fillId="0" borderId="26" xfId="0" applyFont="1" applyBorder="1" applyAlignment="1">
      <alignment horizontal="left" vertical="center" wrapText="1"/>
    </xf>
    <xf numFmtId="2" fontId="2" fillId="33" borderId="10" xfId="0" applyNumberFormat="1" applyFont="1" applyFill="1" applyBorder="1" applyAlignment="1" applyProtection="1">
      <alignment vertical="center" wrapText="1"/>
      <protection/>
    </xf>
    <xf numFmtId="0" fontId="3" fillId="33" borderId="10" xfId="0" applyFont="1" applyFill="1" applyBorder="1" applyAlignment="1">
      <alignment vertical="center" wrapText="1"/>
    </xf>
    <xf numFmtId="195" fontId="3" fillId="33" borderId="10" xfId="0" applyNumberFormat="1" applyFont="1" applyFill="1" applyBorder="1" applyAlignment="1">
      <alignment vertical="center" wrapText="1"/>
    </xf>
    <xf numFmtId="195" fontId="3" fillId="33" borderId="46" xfId="0" applyNumberFormat="1" applyFont="1" applyFill="1" applyBorder="1" applyAlignment="1">
      <alignment horizontal="justify" vertical="center" wrapText="1"/>
    </xf>
    <xf numFmtId="0" fontId="58" fillId="0" borderId="37" xfId="0" applyFont="1" applyBorder="1" applyAlignment="1">
      <alignment horizontal="left" vertical="center" wrapText="1"/>
    </xf>
    <xf numFmtId="0" fontId="58" fillId="0" borderId="45" xfId="0" applyFont="1" applyBorder="1" applyAlignment="1">
      <alignment horizontal="left" vertical="center" wrapText="1"/>
    </xf>
    <xf numFmtId="0" fontId="58" fillId="0" borderId="54" xfId="0" applyFont="1" applyBorder="1" applyAlignment="1">
      <alignment horizontal="left"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DD141"/>
  <sheetViews>
    <sheetView tabSelected="1" view="pageBreakPreview" zoomScale="60" zoomScaleNormal="86" zoomScalePageLayoutView="0" workbookViewId="0" topLeftCell="B7">
      <selection activeCell="Q12" sqref="Q12"/>
    </sheetView>
  </sheetViews>
  <sheetFormatPr defaultColWidth="9.140625" defaultRowHeight="12.75"/>
  <cols>
    <col min="1" max="1" width="8.8515625" style="3" hidden="1" customWidth="1"/>
    <col min="2" max="2" width="5.7109375" style="3" customWidth="1"/>
    <col min="3" max="3" width="34.8515625" style="3" customWidth="1"/>
    <col min="4" max="4" width="12.28125" style="3" customWidth="1"/>
    <col min="5" max="5" width="14.57421875" style="3" customWidth="1"/>
    <col min="6" max="6" width="15.28125" style="3" customWidth="1"/>
    <col min="7" max="7" width="12.8515625" style="3" customWidth="1"/>
    <col min="8" max="8" width="10.28125" style="3" customWidth="1"/>
    <col min="9" max="9" width="15.28125" style="3" customWidth="1"/>
    <col min="10" max="10" width="12.7109375" style="3" customWidth="1"/>
    <col min="11" max="11" width="11.8515625" style="3" customWidth="1"/>
    <col min="12" max="13" width="11.00390625" style="3" customWidth="1"/>
    <col min="14" max="14" width="13.7109375" style="3" customWidth="1"/>
    <col min="15" max="16384" width="8.8515625" style="3" customWidth="1"/>
  </cols>
  <sheetData>
    <row r="1" spans="1:14" ht="18.75" customHeight="1">
      <c r="A1" s="2"/>
      <c r="B1" s="2"/>
      <c r="C1" s="2"/>
      <c r="D1" s="2"/>
      <c r="E1" s="2"/>
      <c r="F1" s="2"/>
      <c r="G1" s="2"/>
      <c r="H1" s="2"/>
      <c r="J1" s="102"/>
      <c r="K1" s="164" t="s">
        <v>7</v>
      </c>
      <c r="L1" s="164"/>
      <c r="M1" s="164"/>
      <c r="N1" s="164"/>
    </row>
    <row r="2" spans="1:14" ht="42.75" customHeight="1">
      <c r="A2" s="2"/>
      <c r="B2" s="2"/>
      <c r="C2" s="2"/>
      <c r="D2" s="2"/>
      <c r="E2" s="2"/>
      <c r="F2" s="2"/>
      <c r="G2" s="2"/>
      <c r="H2" s="2"/>
      <c r="J2" s="68"/>
      <c r="K2" s="163" t="s">
        <v>112</v>
      </c>
      <c r="L2" s="163"/>
      <c r="M2" s="163"/>
      <c r="N2" s="163"/>
    </row>
    <row r="3" spans="1:14" s="16" customFormat="1" ht="25.5" customHeight="1">
      <c r="A3" s="15"/>
      <c r="B3" s="165" t="s">
        <v>6</v>
      </c>
      <c r="C3" s="165"/>
      <c r="D3" s="165"/>
      <c r="E3" s="165"/>
      <c r="F3" s="165"/>
      <c r="G3" s="165"/>
      <c r="H3" s="165"/>
      <c r="I3" s="165"/>
      <c r="J3" s="165"/>
      <c r="K3" s="165"/>
      <c r="L3" s="165"/>
      <c r="M3" s="165"/>
      <c r="N3" s="165"/>
    </row>
    <row r="4" spans="1:14" s="16" customFormat="1" ht="18" customHeight="1">
      <c r="A4" s="15"/>
      <c r="B4" s="166" t="s">
        <v>177</v>
      </c>
      <c r="C4" s="166"/>
      <c r="D4" s="166"/>
      <c r="E4" s="166"/>
      <c r="F4" s="166"/>
      <c r="G4" s="166"/>
      <c r="H4" s="166"/>
      <c r="I4" s="166"/>
      <c r="J4" s="166"/>
      <c r="K4" s="166"/>
      <c r="L4" s="166"/>
      <c r="M4" s="166"/>
      <c r="N4" s="166"/>
    </row>
    <row r="5" spans="1:14" s="16" customFormat="1" ht="30.75" customHeight="1">
      <c r="A5" s="1"/>
      <c r="B5" s="1" t="s">
        <v>8</v>
      </c>
      <c r="C5" s="85" t="s">
        <v>113</v>
      </c>
      <c r="D5" s="14"/>
      <c r="E5" s="167" t="s">
        <v>178</v>
      </c>
      <c r="F5" s="167"/>
      <c r="G5" s="167"/>
      <c r="H5" s="167"/>
      <c r="I5" s="167"/>
      <c r="J5" s="167"/>
      <c r="K5" s="167"/>
      <c r="L5" s="167"/>
      <c r="M5" s="167"/>
      <c r="N5" s="167"/>
    </row>
    <row r="6" spans="1:14" s="16" customFormat="1" ht="21.75" customHeight="1">
      <c r="A6" s="1"/>
      <c r="B6" s="1"/>
      <c r="C6" s="15" t="s">
        <v>133</v>
      </c>
      <c r="D6" s="15"/>
      <c r="E6" s="155" t="s">
        <v>9</v>
      </c>
      <c r="F6" s="155"/>
      <c r="G6" s="155"/>
      <c r="H6" s="155"/>
      <c r="I6" s="155"/>
      <c r="J6" s="155"/>
      <c r="K6" s="155"/>
      <c r="L6" s="155"/>
      <c r="M6" s="155"/>
      <c r="N6" s="155"/>
    </row>
    <row r="7" spans="1:14" s="16" customFormat="1" ht="33" customHeight="1">
      <c r="A7" s="1"/>
      <c r="B7" s="1" t="s">
        <v>10</v>
      </c>
      <c r="C7" s="85" t="s">
        <v>114</v>
      </c>
      <c r="D7" s="14"/>
      <c r="E7" s="167" t="s">
        <v>178</v>
      </c>
      <c r="F7" s="167"/>
      <c r="G7" s="167"/>
      <c r="H7" s="167"/>
      <c r="I7" s="167"/>
      <c r="J7" s="167"/>
      <c r="K7" s="167"/>
      <c r="L7" s="167"/>
      <c r="M7" s="167"/>
      <c r="N7" s="167"/>
    </row>
    <row r="8" spans="1:14" s="16" customFormat="1" ht="21.75" customHeight="1">
      <c r="A8" s="1"/>
      <c r="B8" s="1"/>
      <c r="C8" s="15" t="s">
        <v>133</v>
      </c>
      <c r="D8" s="15"/>
      <c r="E8" s="155" t="s">
        <v>11</v>
      </c>
      <c r="F8" s="155"/>
      <c r="G8" s="155"/>
      <c r="H8" s="155"/>
      <c r="I8" s="155"/>
      <c r="J8" s="155"/>
      <c r="K8" s="155"/>
      <c r="L8" s="155"/>
      <c r="M8" s="155"/>
      <c r="N8" s="155"/>
    </row>
    <row r="9" spans="1:14" s="16" customFormat="1" ht="44.25" customHeight="1">
      <c r="A9" s="1"/>
      <c r="B9" s="1" t="s">
        <v>12</v>
      </c>
      <c r="C9" s="85" t="s">
        <v>115</v>
      </c>
      <c r="D9" s="17" t="s">
        <v>13</v>
      </c>
      <c r="E9" s="250" t="s">
        <v>14</v>
      </c>
      <c r="F9" s="250"/>
      <c r="G9" s="250"/>
      <c r="H9" s="250"/>
      <c r="I9" s="250"/>
      <c r="J9" s="250"/>
      <c r="K9" s="250"/>
      <c r="L9" s="250"/>
      <c r="M9" s="250"/>
      <c r="N9" s="250"/>
    </row>
    <row r="10" spans="1:14" s="16" customFormat="1" ht="21" customHeight="1">
      <c r="A10" s="1"/>
      <c r="B10" s="1"/>
      <c r="C10" s="15" t="s">
        <v>133</v>
      </c>
      <c r="D10" s="15" t="s">
        <v>107</v>
      </c>
      <c r="E10" s="155" t="s">
        <v>15</v>
      </c>
      <c r="F10" s="155"/>
      <c r="G10" s="155"/>
      <c r="H10" s="155"/>
      <c r="I10" s="155"/>
      <c r="J10" s="155"/>
      <c r="K10" s="155"/>
      <c r="L10" s="155"/>
      <c r="M10" s="155"/>
      <c r="N10" s="155"/>
    </row>
    <row r="11" spans="1:14" s="16" customFormat="1" ht="21" customHeight="1">
      <c r="A11" s="1"/>
      <c r="B11" s="1" t="s">
        <v>16</v>
      </c>
      <c r="C11" s="257" t="s">
        <v>17</v>
      </c>
      <c r="D11" s="257"/>
      <c r="E11" s="257"/>
      <c r="F11" s="257"/>
      <c r="G11" s="257"/>
      <c r="H11" s="257"/>
      <c r="I11" s="257"/>
      <c r="J11" s="257"/>
      <c r="K11" s="257"/>
      <c r="L11" s="257"/>
      <c r="M11" s="12"/>
      <c r="N11" s="15"/>
    </row>
    <row r="12" spans="1:108" s="16" customFormat="1" ht="39" customHeight="1">
      <c r="A12" s="1"/>
      <c r="B12" s="4"/>
      <c r="C12" s="158" t="s">
        <v>134</v>
      </c>
      <c r="D12" s="158"/>
      <c r="E12" s="158"/>
      <c r="F12" s="158"/>
      <c r="G12" s="158"/>
      <c r="H12" s="158"/>
      <c r="I12" s="158"/>
      <c r="J12" s="158"/>
      <c r="K12" s="158"/>
      <c r="L12" s="158"/>
      <c r="M12" s="158"/>
      <c r="N12" s="158"/>
      <c r="O12" s="12"/>
      <c r="P12" s="12"/>
      <c r="Q12" s="12"/>
      <c r="R12" s="12"/>
      <c r="S12" s="12"/>
      <c r="T12" s="12"/>
      <c r="U12" s="12"/>
      <c r="V12" s="12"/>
      <c r="W12" s="12"/>
      <c r="X12" s="12"/>
      <c r="Y12" s="12"/>
      <c r="Z12" s="12"/>
      <c r="AA12" s="12"/>
      <c r="AB12" s="12"/>
      <c r="AC12" s="12"/>
      <c r="AD12" s="12"/>
      <c r="AE12" s="12"/>
      <c r="AF12" s="12"/>
      <c r="AG12" s="12"/>
      <c r="AH12" s="12"/>
      <c r="AI12" s="12"/>
      <c r="AJ12" s="12"/>
      <c r="AK12" s="12"/>
      <c r="AL12" s="12"/>
      <c r="AM12" s="12"/>
      <c r="AN12" s="12"/>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c r="CB12" s="12"/>
      <c r="CC12" s="12"/>
      <c r="CD12" s="12"/>
      <c r="CE12" s="12"/>
      <c r="CF12" s="12"/>
      <c r="CG12" s="12"/>
      <c r="CH12" s="12"/>
      <c r="CI12" s="12"/>
      <c r="CJ12" s="12"/>
      <c r="CK12" s="12"/>
      <c r="CL12" s="12"/>
      <c r="CM12" s="12"/>
      <c r="CN12" s="12"/>
      <c r="CO12" s="12"/>
      <c r="CP12" s="12"/>
      <c r="CQ12" s="12"/>
      <c r="CR12" s="12"/>
      <c r="CS12" s="12"/>
      <c r="CT12" s="12"/>
      <c r="CU12" s="12"/>
      <c r="CV12" s="12"/>
      <c r="CW12" s="12"/>
      <c r="CX12" s="12"/>
      <c r="CY12" s="12"/>
      <c r="CZ12" s="12"/>
      <c r="DA12" s="12"/>
      <c r="DB12" s="12"/>
      <c r="DC12" s="12"/>
      <c r="DD12" s="12"/>
    </row>
    <row r="13" spans="1:108" s="16" customFormat="1" ht="25.5" customHeight="1">
      <c r="A13" s="1"/>
      <c r="B13" s="13" t="s">
        <v>18</v>
      </c>
      <c r="C13" s="258" t="s">
        <v>19</v>
      </c>
      <c r="D13" s="258"/>
      <c r="E13" s="258"/>
      <c r="F13" s="258"/>
      <c r="G13" s="258"/>
      <c r="H13" s="258"/>
      <c r="I13" s="258"/>
      <c r="J13" s="258"/>
      <c r="K13" s="258"/>
      <c r="L13" s="258"/>
      <c r="M13" s="104"/>
      <c r="N13" s="12"/>
      <c r="O13" s="12"/>
      <c r="P13" s="12"/>
      <c r="Q13" s="12"/>
      <c r="R13" s="12"/>
      <c r="S13" s="12"/>
      <c r="T13" s="12"/>
      <c r="U13" s="12"/>
      <c r="V13" s="12"/>
      <c r="W13" s="12"/>
      <c r="X13" s="12"/>
      <c r="Y13" s="12"/>
      <c r="Z13" s="12"/>
      <c r="AA13" s="12"/>
      <c r="AB13" s="12"/>
      <c r="AC13" s="12"/>
      <c r="AD13" s="12"/>
      <c r="AE13" s="12"/>
      <c r="AF13" s="12"/>
      <c r="AG13" s="12"/>
      <c r="AH13" s="12"/>
      <c r="AI13" s="12"/>
      <c r="AJ13" s="12"/>
      <c r="AK13" s="12"/>
      <c r="AL13" s="12"/>
      <c r="AM13" s="12"/>
      <c r="AN13" s="12"/>
      <c r="AO13" s="12"/>
      <c r="AP13" s="12"/>
      <c r="AQ13" s="12"/>
      <c r="AR13" s="12"/>
      <c r="AS13" s="12"/>
      <c r="AT13" s="12"/>
      <c r="AU13" s="12"/>
      <c r="AV13" s="12"/>
      <c r="AW13" s="12"/>
      <c r="AX13" s="12"/>
      <c r="AY13" s="12"/>
      <c r="AZ13" s="12"/>
      <c r="BA13" s="12"/>
      <c r="BB13" s="12"/>
      <c r="BC13" s="12"/>
      <c r="BD13" s="12"/>
      <c r="BE13" s="12"/>
      <c r="BF13" s="12"/>
      <c r="BG13" s="12"/>
      <c r="BH13" s="12"/>
      <c r="BI13" s="12"/>
      <c r="BJ13" s="12"/>
      <c r="BK13" s="12"/>
      <c r="BL13" s="12"/>
      <c r="BM13" s="12"/>
      <c r="BN13" s="12"/>
      <c r="BO13" s="12"/>
      <c r="BP13" s="12"/>
      <c r="BQ13" s="12"/>
      <c r="BR13" s="12"/>
      <c r="BS13" s="12"/>
      <c r="BT13" s="12"/>
      <c r="BU13" s="12"/>
      <c r="BV13" s="12"/>
      <c r="BW13" s="12"/>
      <c r="BX13" s="12"/>
      <c r="BY13" s="12"/>
      <c r="BZ13" s="12"/>
      <c r="CA13" s="12"/>
      <c r="CB13" s="12"/>
      <c r="CC13" s="12"/>
      <c r="CD13" s="12"/>
      <c r="CE13" s="12"/>
      <c r="CF13" s="12"/>
      <c r="CG13" s="12"/>
      <c r="CH13" s="12"/>
      <c r="CI13" s="12"/>
      <c r="CJ13" s="12"/>
      <c r="CK13" s="12"/>
      <c r="CL13" s="12"/>
      <c r="CM13" s="12"/>
      <c r="CN13" s="12"/>
      <c r="CO13" s="12"/>
      <c r="CP13" s="12"/>
      <c r="CQ13" s="12"/>
      <c r="CR13" s="12"/>
      <c r="CS13" s="12"/>
      <c r="CT13" s="12"/>
      <c r="CU13" s="12"/>
      <c r="CV13" s="12"/>
      <c r="CW13" s="12"/>
      <c r="CX13" s="12"/>
      <c r="CY13" s="12"/>
      <c r="CZ13" s="12"/>
      <c r="DA13" s="12"/>
      <c r="DB13" s="12"/>
      <c r="DC13" s="12"/>
      <c r="DD13" s="12"/>
    </row>
    <row r="14" spans="1:14" s="16" customFormat="1" ht="24" customHeight="1">
      <c r="A14" s="1"/>
      <c r="B14" s="1" t="s">
        <v>20</v>
      </c>
      <c r="C14" s="103" t="s">
        <v>21</v>
      </c>
      <c r="D14" s="18"/>
      <c r="E14" s="18"/>
      <c r="F14" s="18"/>
      <c r="G14" s="18"/>
      <c r="H14" s="18"/>
      <c r="I14" s="18"/>
      <c r="J14" s="18"/>
      <c r="K14" s="18"/>
      <c r="L14" s="18"/>
      <c r="M14" s="18"/>
      <c r="N14" s="15"/>
    </row>
    <row r="15" spans="1:14" ht="19.5" customHeight="1">
      <c r="A15" s="2"/>
      <c r="B15" s="2"/>
      <c r="C15" s="2"/>
      <c r="D15" s="2"/>
      <c r="E15" s="2"/>
      <c r="F15" s="2"/>
      <c r="G15" s="2"/>
      <c r="H15" s="2"/>
      <c r="I15" s="2"/>
      <c r="J15" s="2"/>
      <c r="K15" s="2"/>
      <c r="L15" s="5" t="s">
        <v>5</v>
      </c>
      <c r="M15" s="5"/>
      <c r="N15" s="2"/>
    </row>
    <row r="16" spans="1:13" ht="21" customHeight="1">
      <c r="A16" s="2"/>
      <c r="B16" s="246" t="s">
        <v>22</v>
      </c>
      <c r="C16" s="246" t="s">
        <v>23</v>
      </c>
      <c r="D16" s="217" t="s">
        <v>24</v>
      </c>
      <c r="E16" s="217"/>
      <c r="F16" s="217"/>
      <c r="G16" s="217" t="s">
        <v>25</v>
      </c>
      <c r="H16" s="217"/>
      <c r="I16" s="217"/>
      <c r="J16" s="217" t="s">
        <v>26</v>
      </c>
      <c r="K16" s="217"/>
      <c r="L16" s="217"/>
      <c r="M16" s="1"/>
    </row>
    <row r="17" spans="1:13" ht="45.75" customHeight="1">
      <c r="A17" s="2"/>
      <c r="B17" s="246"/>
      <c r="C17" s="246"/>
      <c r="D17" s="7" t="s">
        <v>2</v>
      </c>
      <c r="E17" s="7" t="s">
        <v>3</v>
      </c>
      <c r="F17" s="7" t="s">
        <v>4</v>
      </c>
      <c r="G17" s="7" t="s">
        <v>2</v>
      </c>
      <c r="H17" s="7" t="s">
        <v>3</v>
      </c>
      <c r="I17" s="7" t="s">
        <v>4</v>
      </c>
      <c r="J17" s="7" t="s">
        <v>2</v>
      </c>
      <c r="K17" s="7" t="s">
        <v>3</v>
      </c>
      <c r="L17" s="7" t="s">
        <v>4</v>
      </c>
      <c r="M17" s="1"/>
    </row>
    <row r="18" spans="1:13" ht="13.5" customHeight="1">
      <c r="A18" s="2"/>
      <c r="B18" s="6">
        <v>1</v>
      </c>
      <c r="C18" s="6">
        <v>2</v>
      </c>
      <c r="D18" s="6">
        <v>3</v>
      </c>
      <c r="E18" s="6">
        <v>4</v>
      </c>
      <c r="F18" s="6">
        <v>5</v>
      </c>
      <c r="G18" s="6">
        <v>6</v>
      </c>
      <c r="H18" s="6">
        <v>7</v>
      </c>
      <c r="I18" s="6">
        <v>8</v>
      </c>
      <c r="J18" s="6">
        <v>9</v>
      </c>
      <c r="K18" s="6">
        <v>10</v>
      </c>
      <c r="L18" s="6">
        <v>11</v>
      </c>
      <c r="M18" s="113"/>
    </row>
    <row r="19" spans="1:13" s="16" customFormat="1" ht="27" customHeight="1">
      <c r="A19" s="87"/>
      <c r="B19" s="23" t="s">
        <v>8</v>
      </c>
      <c r="C19" s="7" t="s">
        <v>27</v>
      </c>
      <c r="D19" s="88">
        <f>D21</f>
        <v>3181.039</v>
      </c>
      <c r="E19" s="89">
        <f aca="true" t="shared" si="0" ref="E19:L19">E21</f>
        <v>0</v>
      </c>
      <c r="F19" s="88">
        <f t="shared" si="0"/>
        <v>3181.039</v>
      </c>
      <c r="G19" s="88">
        <f t="shared" si="0"/>
        <v>3181.00939</v>
      </c>
      <c r="H19" s="89">
        <f t="shared" si="0"/>
        <v>0</v>
      </c>
      <c r="I19" s="88">
        <f t="shared" si="0"/>
        <v>3181.00939</v>
      </c>
      <c r="J19" s="88">
        <f t="shared" si="0"/>
        <v>-0.029610000000047876</v>
      </c>
      <c r="K19" s="89">
        <f t="shared" si="0"/>
        <v>0</v>
      </c>
      <c r="L19" s="88">
        <f t="shared" si="0"/>
        <v>-0.029610000000047876</v>
      </c>
      <c r="M19" s="114"/>
    </row>
    <row r="20" spans="1:13" ht="18" customHeight="1">
      <c r="A20" s="2"/>
      <c r="B20" s="8"/>
      <c r="C20" s="6" t="s">
        <v>28</v>
      </c>
      <c r="D20" s="11"/>
      <c r="E20" s="84"/>
      <c r="F20" s="11"/>
      <c r="G20" s="11"/>
      <c r="H20" s="84"/>
      <c r="I20" s="11"/>
      <c r="J20" s="11"/>
      <c r="K20" s="84"/>
      <c r="L20" s="11"/>
      <c r="M20" s="115"/>
    </row>
    <row r="21" spans="1:13" ht="117.75" customHeight="1">
      <c r="A21" s="2"/>
      <c r="B21" s="9" t="s">
        <v>29</v>
      </c>
      <c r="C21" s="10" t="s">
        <v>135</v>
      </c>
      <c r="D21" s="120">
        <v>3181.039</v>
      </c>
      <c r="E21" s="89">
        <v>0</v>
      </c>
      <c r="F21" s="88">
        <f>SUM(D21:E21)</f>
        <v>3181.039</v>
      </c>
      <c r="G21" s="122">
        <v>3181.00939</v>
      </c>
      <c r="H21" s="89">
        <v>0</v>
      </c>
      <c r="I21" s="88">
        <f>SUM(G21:H21)</f>
        <v>3181.00939</v>
      </c>
      <c r="J21" s="88">
        <f>G21-D21</f>
        <v>-0.029610000000047876</v>
      </c>
      <c r="K21" s="89">
        <f>H21-E21</f>
        <v>0</v>
      </c>
      <c r="L21" s="88">
        <f>SUM(J21:K21)</f>
        <v>-0.029610000000047876</v>
      </c>
      <c r="M21" s="115"/>
    </row>
    <row r="22" spans="1:13" ht="24" customHeight="1">
      <c r="A22" s="2"/>
      <c r="B22" s="247" t="s">
        <v>179</v>
      </c>
      <c r="C22" s="248"/>
      <c r="D22" s="248"/>
      <c r="E22" s="248"/>
      <c r="F22" s="248"/>
      <c r="G22" s="248"/>
      <c r="H22" s="248"/>
      <c r="I22" s="248"/>
      <c r="J22" s="248"/>
      <c r="K22" s="248"/>
      <c r="L22" s="249"/>
      <c r="M22" s="116"/>
    </row>
    <row r="23" spans="1:2" ht="13.5" customHeight="1">
      <c r="A23" s="2"/>
      <c r="B23" s="2"/>
    </row>
    <row r="24" spans="2:6" ht="17.25">
      <c r="B24" s="2" t="s">
        <v>108</v>
      </c>
      <c r="C24" s="105" t="s">
        <v>116</v>
      </c>
      <c r="D24" s="1"/>
      <c r="E24" s="1"/>
      <c r="F24" s="1"/>
    </row>
    <row r="25" ht="15">
      <c r="K25" s="5" t="s">
        <v>5</v>
      </c>
    </row>
    <row r="26" spans="2:11" s="16" customFormat="1" ht="35.25" customHeight="1">
      <c r="B26" s="21" t="s">
        <v>22</v>
      </c>
      <c r="C26" s="251" t="s">
        <v>23</v>
      </c>
      <c r="D26" s="155"/>
      <c r="E26" s="252"/>
      <c r="F26" s="251" t="s">
        <v>24</v>
      </c>
      <c r="G26" s="252"/>
      <c r="H26" s="251" t="s">
        <v>25</v>
      </c>
      <c r="I26" s="252"/>
      <c r="J26" s="251" t="s">
        <v>26</v>
      </c>
      <c r="K26" s="252"/>
    </row>
    <row r="27" spans="2:11" s="16" customFormat="1" ht="15">
      <c r="B27" s="23" t="s">
        <v>8</v>
      </c>
      <c r="C27" s="253" t="s">
        <v>31</v>
      </c>
      <c r="D27" s="253"/>
      <c r="E27" s="253"/>
      <c r="F27" s="218" t="s">
        <v>80</v>
      </c>
      <c r="G27" s="218"/>
      <c r="H27" s="218"/>
      <c r="I27" s="218"/>
      <c r="J27" s="218" t="s">
        <v>80</v>
      </c>
      <c r="K27" s="218"/>
    </row>
    <row r="28" spans="2:11" s="16" customFormat="1" ht="15">
      <c r="B28" s="23"/>
      <c r="C28" s="253" t="s">
        <v>32</v>
      </c>
      <c r="D28" s="253"/>
      <c r="E28" s="253"/>
      <c r="F28" s="218"/>
      <c r="G28" s="218"/>
      <c r="H28" s="218"/>
      <c r="I28" s="218"/>
      <c r="J28" s="218"/>
      <c r="K28" s="218"/>
    </row>
    <row r="29" spans="2:11" s="16" customFormat="1" ht="15">
      <c r="B29" s="23" t="s">
        <v>29</v>
      </c>
      <c r="C29" s="253" t="s">
        <v>33</v>
      </c>
      <c r="D29" s="253"/>
      <c r="E29" s="253"/>
      <c r="F29" s="218" t="s">
        <v>80</v>
      </c>
      <c r="G29" s="218"/>
      <c r="H29" s="218"/>
      <c r="I29" s="218"/>
      <c r="J29" s="218" t="s">
        <v>80</v>
      </c>
      <c r="K29" s="218"/>
    </row>
    <row r="30" spans="2:11" s="16" customFormat="1" ht="15">
      <c r="B30" s="23" t="s">
        <v>30</v>
      </c>
      <c r="C30" s="253" t="s">
        <v>34</v>
      </c>
      <c r="D30" s="253"/>
      <c r="E30" s="253"/>
      <c r="F30" s="218" t="s">
        <v>80</v>
      </c>
      <c r="G30" s="218"/>
      <c r="H30" s="218"/>
      <c r="I30" s="218"/>
      <c r="J30" s="218" t="s">
        <v>80</v>
      </c>
      <c r="K30" s="218"/>
    </row>
    <row r="31" spans="2:11" s="16" customFormat="1" ht="36.75" customHeight="1">
      <c r="B31" s="254" t="s">
        <v>109</v>
      </c>
      <c r="C31" s="255"/>
      <c r="D31" s="255"/>
      <c r="E31" s="255"/>
      <c r="F31" s="255"/>
      <c r="G31" s="255"/>
      <c r="H31" s="255"/>
      <c r="I31" s="255"/>
      <c r="J31" s="255"/>
      <c r="K31" s="256"/>
    </row>
    <row r="32" spans="2:11" s="16" customFormat="1" ht="15">
      <c r="B32" s="23" t="s">
        <v>10</v>
      </c>
      <c r="C32" s="253" t="s">
        <v>35</v>
      </c>
      <c r="D32" s="253"/>
      <c r="E32" s="253"/>
      <c r="F32" s="218"/>
      <c r="G32" s="218"/>
      <c r="H32" s="218"/>
      <c r="I32" s="218"/>
      <c r="J32" s="218"/>
      <c r="K32" s="218"/>
    </row>
    <row r="33" spans="2:11" s="16" customFormat="1" ht="15">
      <c r="B33" s="23"/>
      <c r="C33" s="253" t="s">
        <v>32</v>
      </c>
      <c r="D33" s="253"/>
      <c r="E33" s="253"/>
      <c r="F33" s="218"/>
      <c r="G33" s="218"/>
      <c r="H33" s="218"/>
      <c r="I33" s="218"/>
      <c r="J33" s="218"/>
      <c r="K33" s="218"/>
    </row>
    <row r="34" spans="2:11" s="16" customFormat="1" ht="15">
      <c r="B34" s="24" t="s">
        <v>42</v>
      </c>
      <c r="C34" s="253" t="s">
        <v>47</v>
      </c>
      <c r="D34" s="253"/>
      <c r="E34" s="253"/>
      <c r="F34" s="218" t="s">
        <v>136</v>
      </c>
      <c r="G34" s="218"/>
      <c r="H34" s="218"/>
      <c r="I34" s="218"/>
      <c r="J34" s="218"/>
      <c r="K34" s="218"/>
    </row>
    <row r="35" spans="2:11" s="16" customFormat="1" ht="15">
      <c r="B35" s="24" t="s">
        <v>41</v>
      </c>
      <c r="C35" s="253" t="s">
        <v>36</v>
      </c>
      <c r="D35" s="253"/>
      <c r="E35" s="253"/>
      <c r="F35" s="218" t="s">
        <v>136</v>
      </c>
      <c r="G35" s="218"/>
      <c r="H35" s="218"/>
      <c r="I35" s="218"/>
      <c r="J35" s="218"/>
      <c r="K35" s="218"/>
    </row>
    <row r="36" spans="2:11" s="16" customFormat="1" ht="15">
      <c r="B36" s="24" t="s">
        <v>40</v>
      </c>
      <c r="C36" s="253" t="s">
        <v>37</v>
      </c>
      <c r="D36" s="253"/>
      <c r="E36" s="253"/>
      <c r="F36" s="218" t="s">
        <v>136</v>
      </c>
      <c r="G36" s="218"/>
      <c r="H36" s="218"/>
      <c r="I36" s="218"/>
      <c r="J36" s="218"/>
      <c r="K36" s="218"/>
    </row>
    <row r="37" spans="2:11" s="16" customFormat="1" ht="15">
      <c r="B37" s="23" t="s">
        <v>39</v>
      </c>
      <c r="C37" s="253" t="s">
        <v>38</v>
      </c>
      <c r="D37" s="253"/>
      <c r="E37" s="253"/>
      <c r="F37" s="218" t="s">
        <v>136</v>
      </c>
      <c r="G37" s="218"/>
      <c r="H37" s="218"/>
      <c r="I37" s="218"/>
      <c r="J37" s="218"/>
      <c r="K37" s="218"/>
    </row>
    <row r="38" spans="2:11" s="16" customFormat="1" ht="19.5" customHeight="1">
      <c r="B38" s="259" t="s">
        <v>110</v>
      </c>
      <c r="C38" s="260"/>
      <c r="D38" s="260"/>
      <c r="E38" s="260"/>
      <c r="F38" s="260"/>
      <c r="G38" s="260"/>
      <c r="H38" s="260"/>
      <c r="I38" s="260"/>
      <c r="J38" s="260"/>
      <c r="K38" s="261"/>
    </row>
    <row r="39" spans="2:11" s="16" customFormat="1" ht="15">
      <c r="B39" s="23" t="s">
        <v>12</v>
      </c>
      <c r="C39" s="253" t="s">
        <v>43</v>
      </c>
      <c r="D39" s="253"/>
      <c r="E39" s="253"/>
      <c r="F39" s="218" t="s">
        <v>80</v>
      </c>
      <c r="G39" s="218"/>
      <c r="H39" s="218"/>
      <c r="I39" s="218"/>
      <c r="J39" s="218"/>
      <c r="K39" s="218"/>
    </row>
    <row r="40" spans="2:11" s="16" customFormat="1" ht="15">
      <c r="B40" s="23"/>
      <c r="C40" s="253" t="s">
        <v>32</v>
      </c>
      <c r="D40" s="253"/>
      <c r="E40" s="253"/>
      <c r="F40" s="218"/>
      <c r="G40" s="218"/>
      <c r="H40" s="218"/>
      <c r="I40" s="218"/>
      <c r="J40" s="218"/>
      <c r="K40" s="218"/>
    </row>
    <row r="41" spans="2:11" s="16" customFormat="1" ht="15">
      <c r="B41" s="24" t="s">
        <v>45</v>
      </c>
      <c r="C41" s="253" t="s">
        <v>33</v>
      </c>
      <c r="D41" s="253"/>
      <c r="E41" s="253"/>
      <c r="F41" s="218" t="s">
        <v>80</v>
      </c>
      <c r="G41" s="218"/>
      <c r="H41" s="218"/>
      <c r="I41" s="218"/>
      <c r="J41" s="218"/>
      <c r="K41" s="218"/>
    </row>
    <row r="42" spans="2:11" s="16" customFormat="1" ht="15">
      <c r="B42" s="23" t="s">
        <v>46</v>
      </c>
      <c r="C42" s="253" t="s">
        <v>44</v>
      </c>
      <c r="D42" s="253"/>
      <c r="E42" s="253"/>
      <c r="F42" s="218" t="s">
        <v>80</v>
      </c>
      <c r="G42" s="218"/>
      <c r="H42" s="218"/>
      <c r="I42" s="218"/>
      <c r="J42" s="218"/>
      <c r="K42" s="218"/>
    </row>
    <row r="43" spans="2:11" s="16" customFormat="1" ht="36" customHeight="1">
      <c r="B43" s="254" t="s">
        <v>111</v>
      </c>
      <c r="C43" s="255"/>
      <c r="D43" s="255"/>
      <c r="E43" s="255"/>
      <c r="F43" s="255"/>
      <c r="G43" s="255"/>
      <c r="H43" s="255"/>
      <c r="I43" s="255"/>
      <c r="J43" s="255"/>
      <c r="K43" s="256"/>
    </row>
    <row r="45" spans="1:14" ht="28.5" customHeight="1">
      <c r="A45" s="2"/>
      <c r="B45" s="15" t="s">
        <v>117</v>
      </c>
      <c r="C45" s="161" t="s">
        <v>118</v>
      </c>
      <c r="D45" s="161"/>
      <c r="E45" s="161"/>
      <c r="F45" s="161"/>
      <c r="G45" s="161"/>
      <c r="H45" s="161"/>
      <c r="I45" s="161"/>
      <c r="J45" s="161"/>
      <c r="K45" s="161"/>
      <c r="L45" s="161"/>
      <c r="M45" s="161"/>
      <c r="N45" s="161"/>
    </row>
    <row r="46" spans="1:14" ht="17.25" customHeight="1">
      <c r="A46" s="2"/>
      <c r="N46" s="3" t="s">
        <v>60</v>
      </c>
    </row>
    <row r="47" spans="1:15" ht="39" customHeight="1">
      <c r="A47" s="2"/>
      <c r="B47" s="26" t="s">
        <v>59</v>
      </c>
      <c r="C47" s="213" t="s">
        <v>23</v>
      </c>
      <c r="D47" s="213"/>
      <c r="E47" s="213"/>
      <c r="F47" s="214" t="s">
        <v>67</v>
      </c>
      <c r="G47" s="215"/>
      <c r="H47" s="216"/>
      <c r="I47" s="217" t="s">
        <v>25</v>
      </c>
      <c r="J47" s="245"/>
      <c r="K47" s="245"/>
      <c r="L47" s="217" t="s">
        <v>26</v>
      </c>
      <c r="M47" s="217"/>
      <c r="N47" s="245"/>
      <c r="O47" s="28"/>
    </row>
    <row r="48" spans="1:14" ht="39.75" customHeight="1">
      <c r="A48" s="2"/>
      <c r="B48" s="26"/>
      <c r="C48" s="213"/>
      <c r="D48" s="213"/>
      <c r="E48" s="213"/>
      <c r="F48" s="27" t="s">
        <v>2</v>
      </c>
      <c r="G48" s="27" t="s">
        <v>3</v>
      </c>
      <c r="H48" s="27" t="s">
        <v>4</v>
      </c>
      <c r="I48" s="29" t="s">
        <v>2</v>
      </c>
      <c r="J48" s="29" t="s">
        <v>3</v>
      </c>
      <c r="K48" s="29" t="s">
        <v>4</v>
      </c>
      <c r="L48" s="30" t="s">
        <v>2</v>
      </c>
      <c r="M48" s="30" t="s">
        <v>3</v>
      </c>
      <c r="N48" s="29" t="s">
        <v>4</v>
      </c>
    </row>
    <row r="49" spans="2:14" ht="13.5" customHeight="1">
      <c r="B49" s="31" t="s">
        <v>57</v>
      </c>
      <c r="C49" s="237">
        <v>2</v>
      </c>
      <c r="D49" s="238"/>
      <c r="E49" s="239"/>
      <c r="F49" s="32">
        <v>3</v>
      </c>
      <c r="G49" s="32">
        <v>4</v>
      </c>
      <c r="H49" s="32">
        <v>5</v>
      </c>
      <c r="I49" s="32">
        <v>6</v>
      </c>
      <c r="J49" s="32">
        <v>7</v>
      </c>
      <c r="K49" s="32">
        <v>8</v>
      </c>
      <c r="L49" s="33">
        <v>9</v>
      </c>
      <c r="M49" s="33">
        <v>10</v>
      </c>
      <c r="N49" s="33">
        <v>11</v>
      </c>
    </row>
    <row r="50" spans="2:14" ht="24" customHeight="1">
      <c r="B50" s="240" t="s">
        <v>63</v>
      </c>
      <c r="C50" s="241"/>
      <c r="D50" s="241"/>
      <c r="E50" s="241"/>
      <c r="F50" s="241"/>
      <c r="G50" s="241"/>
      <c r="H50" s="241"/>
      <c r="I50" s="241"/>
      <c r="J50" s="241"/>
      <c r="K50" s="241"/>
      <c r="L50" s="241"/>
      <c r="M50" s="241"/>
      <c r="N50" s="241"/>
    </row>
    <row r="51" spans="2:14" ht="84.75" customHeight="1">
      <c r="B51" s="92"/>
      <c r="C51" s="242" t="s">
        <v>135</v>
      </c>
      <c r="D51" s="242"/>
      <c r="E51" s="242"/>
      <c r="F51" s="120">
        <v>3181.039</v>
      </c>
      <c r="G51" s="7">
        <v>0</v>
      </c>
      <c r="H51" s="93">
        <f>SUM(F51:G51)</f>
        <v>3181.039</v>
      </c>
      <c r="I51" s="122">
        <v>3181.00939</v>
      </c>
      <c r="J51" s="7">
        <v>0</v>
      </c>
      <c r="K51" s="93">
        <f>SUM(I51:J51)</f>
        <v>3181.00939</v>
      </c>
      <c r="L51" s="88">
        <f>I51-F51</f>
        <v>-0.029610000000047876</v>
      </c>
      <c r="M51" s="7">
        <f>J51-G51</f>
        <v>0</v>
      </c>
      <c r="N51" s="96">
        <f>SUM(L51:M51)</f>
        <v>-0.029610000000047876</v>
      </c>
    </row>
    <row r="52" spans="1:14" s="16" customFormat="1" ht="19.5" customHeight="1">
      <c r="A52" s="15"/>
      <c r="B52" s="45" t="s">
        <v>57</v>
      </c>
      <c r="C52" s="181" t="s">
        <v>56</v>
      </c>
      <c r="D52" s="182"/>
      <c r="E52" s="243"/>
      <c r="F52" s="46"/>
      <c r="G52" s="47"/>
      <c r="H52" s="48" t="s">
        <v>48</v>
      </c>
      <c r="I52" s="49"/>
      <c r="J52" s="49"/>
      <c r="K52" s="49"/>
      <c r="L52" s="50"/>
      <c r="M52" s="50"/>
      <c r="N52" s="50"/>
    </row>
    <row r="53" spans="1:14" s="16" customFormat="1" ht="33" customHeight="1">
      <c r="A53" s="15"/>
      <c r="B53" s="39" t="s">
        <v>48</v>
      </c>
      <c r="C53" s="176" t="s">
        <v>125</v>
      </c>
      <c r="D53" s="176"/>
      <c r="E53" s="176"/>
      <c r="F53" s="19">
        <f>F54+F55</f>
        <v>14</v>
      </c>
      <c r="G53" s="19">
        <f>G54+G55</f>
        <v>0</v>
      </c>
      <c r="H53" s="58">
        <f>SUM(F53:G53)</f>
        <v>14</v>
      </c>
      <c r="I53" s="19">
        <f>I54+I55</f>
        <v>14</v>
      </c>
      <c r="J53" s="19">
        <f>J54+J55</f>
        <v>0</v>
      </c>
      <c r="K53" s="57">
        <f>SUM(I53:J53)</f>
        <v>14</v>
      </c>
      <c r="L53" s="19">
        <f>L54+L55</f>
        <v>0</v>
      </c>
      <c r="M53" s="7">
        <f>J53-G53</f>
        <v>0</v>
      </c>
      <c r="N53" s="56">
        <f>SUM(L53:M53)</f>
        <v>0</v>
      </c>
    </row>
    <row r="54" spans="1:14" s="16" customFormat="1" ht="31.5" customHeight="1">
      <c r="A54" s="15"/>
      <c r="B54" s="40"/>
      <c r="C54" s="168" t="s">
        <v>126</v>
      </c>
      <c r="D54" s="169"/>
      <c r="E54" s="244"/>
      <c r="F54" s="19">
        <v>13</v>
      </c>
      <c r="G54" s="19">
        <v>0</v>
      </c>
      <c r="H54" s="58">
        <f>SUM(F54:G54)</f>
        <v>13</v>
      </c>
      <c r="I54" s="7">
        <v>13</v>
      </c>
      <c r="J54" s="7">
        <v>0</v>
      </c>
      <c r="K54" s="57">
        <f>SUM(I54:J54)</f>
        <v>13</v>
      </c>
      <c r="L54" s="7">
        <f>I54-F54</f>
        <v>0</v>
      </c>
      <c r="M54" s="7">
        <f>J54-G54</f>
        <v>0</v>
      </c>
      <c r="N54" s="56">
        <f>SUM(L54:M54)</f>
        <v>0</v>
      </c>
    </row>
    <row r="55" spans="1:14" s="16" customFormat="1" ht="33" customHeight="1">
      <c r="A55" s="15"/>
      <c r="B55" s="40"/>
      <c r="C55" s="171" t="s">
        <v>55</v>
      </c>
      <c r="D55" s="172"/>
      <c r="E55" s="232"/>
      <c r="F55" s="19">
        <v>1</v>
      </c>
      <c r="G55" s="19">
        <v>0</v>
      </c>
      <c r="H55" s="58">
        <f>SUM(F55:G55)</f>
        <v>1</v>
      </c>
      <c r="I55" s="7">
        <v>1</v>
      </c>
      <c r="J55" s="7">
        <v>0</v>
      </c>
      <c r="K55" s="57">
        <f>SUM(I55:J55)</f>
        <v>1</v>
      </c>
      <c r="L55" s="7">
        <f>I55-F55</f>
        <v>0</v>
      </c>
      <c r="M55" s="7">
        <f>J55-G55</f>
        <v>0</v>
      </c>
      <c r="N55" s="56">
        <f>SUM(L55:M55)</f>
        <v>0</v>
      </c>
    </row>
    <row r="56" spans="1:14" s="16" customFormat="1" ht="34.5" customHeight="1">
      <c r="A56" s="15"/>
      <c r="B56" s="40"/>
      <c r="C56" s="219" t="s">
        <v>127</v>
      </c>
      <c r="D56" s="220"/>
      <c r="E56" s="220"/>
      <c r="F56" s="220"/>
      <c r="G56" s="220"/>
      <c r="H56" s="220"/>
      <c r="I56" s="220"/>
      <c r="J56" s="220"/>
      <c r="K56" s="220"/>
      <c r="L56" s="220"/>
      <c r="M56" s="220"/>
      <c r="N56" s="220"/>
    </row>
    <row r="57" spans="1:14" s="16" customFormat="1" ht="24" customHeight="1">
      <c r="A57" s="15"/>
      <c r="B57" s="41" t="s">
        <v>54</v>
      </c>
      <c r="C57" s="233" t="s">
        <v>53</v>
      </c>
      <c r="D57" s="234"/>
      <c r="E57" s="234"/>
      <c r="F57" s="235"/>
      <c r="G57" s="235"/>
      <c r="H57" s="235"/>
      <c r="I57" s="235"/>
      <c r="J57" s="235"/>
      <c r="K57" s="235"/>
      <c r="L57" s="235"/>
      <c r="M57" s="235"/>
      <c r="N57" s="235"/>
    </row>
    <row r="58" spans="1:14" s="16" customFormat="1" ht="36" customHeight="1">
      <c r="A58" s="15"/>
      <c r="B58" s="39" t="s">
        <v>48</v>
      </c>
      <c r="C58" s="175" t="s">
        <v>138</v>
      </c>
      <c r="D58" s="175"/>
      <c r="E58" s="175"/>
      <c r="F58" s="35">
        <v>1427</v>
      </c>
      <c r="G58" s="7">
        <v>0</v>
      </c>
      <c r="H58" s="59">
        <f>SUM(F58:G58)</f>
        <v>1427</v>
      </c>
      <c r="I58" s="120">
        <v>1681</v>
      </c>
      <c r="J58" s="35">
        <v>0</v>
      </c>
      <c r="K58" s="60">
        <f>SUM(I58:J58)</f>
        <v>1681</v>
      </c>
      <c r="L58" s="7">
        <f aca="true" t="shared" si="1" ref="L58:M60">I58-F58</f>
        <v>254</v>
      </c>
      <c r="M58" s="7">
        <f t="shared" si="1"/>
        <v>0</v>
      </c>
      <c r="N58" s="56">
        <f>SUM(L58:M58)</f>
        <v>254</v>
      </c>
    </row>
    <row r="59" spans="1:14" s="16" customFormat="1" ht="36" customHeight="1">
      <c r="A59" s="15"/>
      <c r="B59" s="39" t="s">
        <v>48</v>
      </c>
      <c r="C59" s="175" t="s">
        <v>139</v>
      </c>
      <c r="D59" s="175"/>
      <c r="E59" s="175"/>
      <c r="F59" s="35">
        <v>242</v>
      </c>
      <c r="G59" s="7">
        <v>0</v>
      </c>
      <c r="H59" s="59">
        <f>SUM(F59:G59)</f>
        <v>242</v>
      </c>
      <c r="I59" s="120">
        <v>556</v>
      </c>
      <c r="J59" s="35">
        <v>0</v>
      </c>
      <c r="K59" s="60">
        <f>SUM(I59:J59)</f>
        <v>556</v>
      </c>
      <c r="L59" s="7">
        <f t="shared" si="1"/>
        <v>314</v>
      </c>
      <c r="M59" s="7">
        <f t="shared" si="1"/>
        <v>0</v>
      </c>
      <c r="N59" s="56">
        <f>SUM(L59:M59)</f>
        <v>314</v>
      </c>
    </row>
    <row r="60" spans="1:14" s="16" customFormat="1" ht="33" customHeight="1">
      <c r="A60" s="15"/>
      <c r="B60" s="39"/>
      <c r="C60" s="171" t="s">
        <v>140</v>
      </c>
      <c r="D60" s="172"/>
      <c r="E60" s="236"/>
      <c r="F60" s="36">
        <v>1211</v>
      </c>
      <c r="G60" s="19">
        <v>0</v>
      </c>
      <c r="H60" s="58">
        <f>SUM(F60:G60)</f>
        <v>1211</v>
      </c>
      <c r="I60" s="120">
        <v>1371</v>
      </c>
      <c r="J60" s="36">
        <v>0</v>
      </c>
      <c r="K60" s="60">
        <f>SUM(I60:J60)</f>
        <v>1371</v>
      </c>
      <c r="L60" s="7">
        <f t="shared" si="1"/>
        <v>160</v>
      </c>
      <c r="M60" s="7">
        <f t="shared" si="1"/>
        <v>0</v>
      </c>
      <c r="N60" s="56">
        <f>SUM(L60:M60)</f>
        <v>160</v>
      </c>
    </row>
    <row r="61" spans="1:14" s="16" customFormat="1" ht="34.5" customHeight="1">
      <c r="A61" s="15"/>
      <c r="B61" s="40"/>
      <c r="C61" s="219" t="s">
        <v>61</v>
      </c>
      <c r="D61" s="220"/>
      <c r="E61" s="220"/>
      <c r="F61" s="220"/>
      <c r="G61" s="220"/>
      <c r="H61" s="220"/>
      <c r="I61" s="220"/>
      <c r="J61" s="220"/>
      <c r="K61" s="220"/>
      <c r="L61" s="220"/>
      <c r="M61" s="220"/>
      <c r="N61" s="220"/>
    </row>
    <row r="62" spans="1:14" s="16" customFormat="1" ht="57" customHeight="1">
      <c r="A62" s="15"/>
      <c r="B62" s="230" t="s">
        <v>144</v>
      </c>
      <c r="C62" s="231"/>
      <c r="D62" s="231"/>
      <c r="E62" s="231"/>
      <c r="F62" s="231"/>
      <c r="G62" s="231"/>
      <c r="H62" s="231"/>
      <c r="I62" s="231"/>
      <c r="J62" s="231"/>
      <c r="K62" s="231"/>
      <c r="L62" s="231"/>
      <c r="M62" s="231"/>
      <c r="N62" s="231"/>
    </row>
    <row r="63" spans="1:14" s="16" customFormat="1" ht="31.5" customHeight="1">
      <c r="A63" s="15"/>
      <c r="B63" s="52" t="s">
        <v>52</v>
      </c>
      <c r="C63" s="178" t="s">
        <v>51</v>
      </c>
      <c r="D63" s="198"/>
      <c r="E63" s="198"/>
      <c r="F63" s="179"/>
      <c r="G63" s="179"/>
      <c r="H63" s="179"/>
      <c r="I63" s="179"/>
      <c r="J63" s="179"/>
      <c r="K63" s="179"/>
      <c r="L63" s="179"/>
      <c r="M63" s="179"/>
      <c r="N63" s="179"/>
    </row>
    <row r="64" spans="1:14" s="16" customFormat="1" ht="42.75" customHeight="1">
      <c r="A64" s="15"/>
      <c r="B64" s="39" t="s">
        <v>48</v>
      </c>
      <c r="C64" s="192" t="s">
        <v>141</v>
      </c>
      <c r="D64" s="192"/>
      <c r="E64" s="192"/>
      <c r="F64" s="61">
        <v>93</v>
      </c>
      <c r="G64" s="37">
        <v>0</v>
      </c>
      <c r="H64" s="64">
        <f>SUM(F64:G64)</f>
        <v>93</v>
      </c>
      <c r="I64" s="123">
        <v>105</v>
      </c>
      <c r="J64" s="38">
        <v>0</v>
      </c>
      <c r="K64" s="65">
        <f>SUM(I64:J64)</f>
        <v>105</v>
      </c>
      <c r="L64" s="7">
        <f aca="true" t="shared" si="2" ref="L64:M66">I64-F64</f>
        <v>12</v>
      </c>
      <c r="M64" s="7">
        <f t="shared" si="2"/>
        <v>0</v>
      </c>
      <c r="N64" s="56">
        <f>SUM(L64:M64)</f>
        <v>12</v>
      </c>
    </row>
    <row r="65" spans="1:14" s="16" customFormat="1" ht="48.75" customHeight="1">
      <c r="A65" s="15"/>
      <c r="B65" s="39"/>
      <c r="C65" s="175" t="s">
        <v>142</v>
      </c>
      <c r="D65" s="175"/>
      <c r="E65" s="175"/>
      <c r="F65" s="62">
        <v>19</v>
      </c>
      <c r="G65" s="7">
        <v>0</v>
      </c>
      <c r="H65" s="59">
        <f>SUM(F65:G65)</f>
        <v>19</v>
      </c>
      <c r="I65" s="123">
        <v>43</v>
      </c>
      <c r="J65" s="34">
        <v>0</v>
      </c>
      <c r="K65" s="66">
        <f>SUM(I65:J65)</f>
        <v>43</v>
      </c>
      <c r="L65" s="7">
        <f t="shared" si="2"/>
        <v>24</v>
      </c>
      <c r="M65" s="7">
        <f t="shared" si="2"/>
        <v>0</v>
      </c>
      <c r="N65" s="56">
        <f>SUM(L65:M65)</f>
        <v>24</v>
      </c>
    </row>
    <row r="66" spans="1:14" s="16" customFormat="1" ht="42.75" customHeight="1">
      <c r="A66" s="15"/>
      <c r="B66" s="39" t="s">
        <v>48</v>
      </c>
      <c r="C66" s="176" t="s">
        <v>143</v>
      </c>
      <c r="D66" s="176"/>
      <c r="E66" s="176"/>
      <c r="F66" s="121">
        <f>2953.39/12/14</f>
        <v>17.57970238095238</v>
      </c>
      <c r="G66" s="19">
        <v>0</v>
      </c>
      <c r="H66" s="63">
        <f>SUM(F66:G66)</f>
        <v>17.57970238095238</v>
      </c>
      <c r="I66" s="121">
        <f>2953.39/12/14</f>
        <v>17.57970238095238</v>
      </c>
      <c r="J66" s="34">
        <v>0</v>
      </c>
      <c r="K66" s="67">
        <f>SUM(I66:J66)</f>
        <v>17.57970238095238</v>
      </c>
      <c r="L66" s="70">
        <f t="shared" si="2"/>
        <v>0</v>
      </c>
      <c r="M66" s="7">
        <f t="shared" si="2"/>
        <v>0</v>
      </c>
      <c r="N66" s="94">
        <f>SUM(L66:M66)</f>
        <v>0</v>
      </c>
    </row>
    <row r="67" spans="1:14" s="16" customFormat="1" ht="22.5" customHeight="1">
      <c r="A67" s="15"/>
      <c r="B67" s="40"/>
      <c r="C67" s="219" t="s">
        <v>61</v>
      </c>
      <c r="D67" s="220"/>
      <c r="E67" s="220"/>
      <c r="F67" s="220"/>
      <c r="G67" s="220"/>
      <c r="H67" s="220"/>
      <c r="I67" s="220"/>
      <c r="J67" s="220"/>
      <c r="K67" s="220"/>
      <c r="L67" s="220"/>
      <c r="M67" s="220"/>
      <c r="N67" s="220"/>
    </row>
    <row r="68" spans="1:14" s="16" customFormat="1" ht="44.25" customHeight="1">
      <c r="A68" s="15"/>
      <c r="B68" s="221" t="s">
        <v>145</v>
      </c>
      <c r="C68" s="222"/>
      <c r="D68" s="222"/>
      <c r="E68" s="222"/>
      <c r="F68" s="222"/>
      <c r="G68" s="222"/>
      <c r="H68" s="222"/>
      <c r="I68" s="222"/>
      <c r="J68" s="222"/>
      <c r="K68" s="222"/>
      <c r="L68" s="222"/>
      <c r="M68" s="222"/>
      <c r="N68" s="222"/>
    </row>
    <row r="69" spans="1:14" s="16" customFormat="1" ht="30.75" customHeight="1">
      <c r="A69" s="15"/>
      <c r="B69" s="72" t="s">
        <v>50</v>
      </c>
      <c r="C69" s="223" t="s">
        <v>49</v>
      </c>
      <c r="D69" s="223"/>
      <c r="E69" s="223"/>
      <c r="F69" s="174"/>
      <c r="G69" s="174"/>
      <c r="H69" s="174"/>
      <c r="I69" s="174"/>
      <c r="J69" s="174"/>
      <c r="K69" s="174"/>
      <c r="L69" s="174"/>
      <c r="M69" s="174"/>
      <c r="N69" s="174"/>
    </row>
    <row r="70" spans="1:14" s="16" customFormat="1" ht="66" customHeight="1">
      <c r="A70" s="15"/>
      <c r="B70" s="41"/>
      <c r="C70" s="224" t="s">
        <v>180</v>
      </c>
      <c r="D70" s="225"/>
      <c r="E70" s="226"/>
      <c r="F70" s="69">
        <v>100</v>
      </c>
      <c r="G70" s="70">
        <v>0</v>
      </c>
      <c r="H70" s="71">
        <f>SUM(F70:G70)</f>
        <v>100</v>
      </c>
      <c r="I70" s="70">
        <v>100</v>
      </c>
      <c r="J70" s="70">
        <v>0</v>
      </c>
      <c r="K70" s="71">
        <f>SUM(I70:J70)</f>
        <v>100</v>
      </c>
      <c r="L70" s="70">
        <f>I70-F70</f>
        <v>0</v>
      </c>
      <c r="M70" s="7">
        <f>J70-G70</f>
        <v>0</v>
      </c>
      <c r="N70" s="94">
        <f>SUM(L70:M70)</f>
        <v>0</v>
      </c>
    </row>
    <row r="71" ht="24" customHeight="1">
      <c r="C71" s="53" t="s">
        <v>61</v>
      </c>
    </row>
    <row r="72" spans="2:19" ht="24" customHeight="1">
      <c r="B72" s="227" t="s">
        <v>181</v>
      </c>
      <c r="C72" s="227"/>
      <c r="D72" s="227"/>
      <c r="E72" s="227"/>
      <c r="F72" s="227"/>
      <c r="G72" s="227"/>
      <c r="H72" s="227"/>
      <c r="I72" s="227"/>
      <c r="J72" s="227"/>
      <c r="K72" s="227"/>
      <c r="L72" s="227"/>
      <c r="M72" s="227"/>
      <c r="N72" s="227"/>
      <c r="O72" s="68"/>
      <c r="P72" s="68"/>
      <c r="Q72" s="68"/>
      <c r="R72" s="68"/>
      <c r="S72" s="68"/>
    </row>
    <row r="73" spans="3:14" s="16" customFormat="1" ht="30.75" customHeight="1">
      <c r="C73" s="228" t="s">
        <v>62</v>
      </c>
      <c r="D73" s="229"/>
      <c r="E73" s="229"/>
      <c r="F73" s="229"/>
      <c r="G73" s="229"/>
      <c r="H73" s="229"/>
      <c r="I73" s="229"/>
      <c r="J73" s="229"/>
      <c r="K73" s="229"/>
      <c r="L73" s="229"/>
      <c r="M73" s="229"/>
      <c r="N73" s="229"/>
    </row>
    <row r="74" spans="1:14" s="55" customFormat="1" ht="97.5" customHeight="1">
      <c r="A74" s="55" t="s">
        <v>66</v>
      </c>
      <c r="B74" s="211" t="s">
        <v>146</v>
      </c>
      <c r="C74" s="211"/>
      <c r="D74" s="211"/>
      <c r="E74" s="211"/>
      <c r="F74" s="211"/>
      <c r="G74" s="211"/>
      <c r="H74" s="211"/>
      <c r="I74" s="211"/>
      <c r="J74" s="211"/>
      <c r="K74" s="211"/>
      <c r="L74" s="211"/>
      <c r="M74" s="211"/>
      <c r="N74" s="211"/>
    </row>
    <row r="75" spans="3:4" s="16" customFormat="1" ht="23.25" customHeight="1">
      <c r="C75" s="106" t="s">
        <v>64</v>
      </c>
      <c r="D75" s="16" t="s">
        <v>65</v>
      </c>
    </row>
    <row r="76" spans="1:14" ht="33" customHeight="1">
      <c r="A76" s="2"/>
      <c r="B76" s="15" t="s">
        <v>119</v>
      </c>
      <c r="C76" s="212" t="s">
        <v>120</v>
      </c>
      <c r="D76" s="212"/>
      <c r="E76" s="212"/>
      <c r="F76" s="212"/>
      <c r="G76" s="212"/>
      <c r="H76" s="212"/>
      <c r="I76" s="212"/>
      <c r="J76" s="212"/>
      <c r="K76" s="212"/>
      <c r="L76" s="212"/>
      <c r="M76" s="212"/>
      <c r="N76" s="212"/>
    </row>
    <row r="77" spans="1:14" ht="14.25" customHeight="1">
      <c r="A77" s="2"/>
      <c r="B77" s="16"/>
      <c r="C77" s="16"/>
      <c r="D77" s="16"/>
      <c r="E77" s="16"/>
      <c r="F77" s="16"/>
      <c r="G77" s="16"/>
      <c r="H77" s="16"/>
      <c r="I77" s="16"/>
      <c r="J77" s="16"/>
      <c r="K77" s="16"/>
      <c r="L77" s="16"/>
      <c r="M77" s="16"/>
      <c r="N77" s="16"/>
    </row>
    <row r="78" spans="1:14" ht="39.75" customHeight="1">
      <c r="A78" s="2"/>
      <c r="B78" s="39" t="s">
        <v>22</v>
      </c>
      <c r="C78" s="213" t="s">
        <v>23</v>
      </c>
      <c r="D78" s="213"/>
      <c r="E78" s="213"/>
      <c r="F78" s="214" t="s">
        <v>68</v>
      </c>
      <c r="G78" s="215"/>
      <c r="H78" s="216"/>
      <c r="I78" s="217" t="s">
        <v>69</v>
      </c>
      <c r="J78" s="218"/>
      <c r="K78" s="218"/>
      <c r="L78" s="217" t="s">
        <v>70</v>
      </c>
      <c r="M78" s="217"/>
      <c r="N78" s="218"/>
    </row>
    <row r="79" spans="2:14" ht="47.25" customHeight="1">
      <c r="B79" s="39"/>
      <c r="C79" s="175"/>
      <c r="D79" s="175"/>
      <c r="E79" s="175"/>
      <c r="F79" s="73" t="s">
        <v>2</v>
      </c>
      <c r="G79" s="73" t="s">
        <v>58</v>
      </c>
      <c r="H79" s="73" t="s">
        <v>4</v>
      </c>
      <c r="I79" s="30" t="s">
        <v>2</v>
      </c>
      <c r="J79" s="30" t="s">
        <v>3</v>
      </c>
      <c r="K79" s="30" t="s">
        <v>4</v>
      </c>
      <c r="L79" s="30" t="s">
        <v>2</v>
      </c>
      <c r="M79" s="30" t="s">
        <v>58</v>
      </c>
      <c r="N79" s="30" t="s">
        <v>4</v>
      </c>
    </row>
    <row r="80" spans="2:14" ht="22.5" customHeight="1">
      <c r="B80" s="31" t="s">
        <v>57</v>
      </c>
      <c r="C80" s="204">
        <v>2</v>
      </c>
      <c r="D80" s="205"/>
      <c r="E80" s="205"/>
      <c r="F80" s="56">
        <v>3</v>
      </c>
      <c r="G80" s="56">
        <v>4</v>
      </c>
      <c r="H80" s="56">
        <v>5</v>
      </c>
      <c r="I80" s="56">
        <v>6</v>
      </c>
      <c r="J80" s="56">
        <v>7</v>
      </c>
      <c r="K80" s="56">
        <v>8</v>
      </c>
      <c r="L80" s="33">
        <v>9</v>
      </c>
      <c r="M80" s="33">
        <v>10</v>
      </c>
      <c r="N80" s="33">
        <v>11</v>
      </c>
    </row>
    <row r="81" spans="2:14" ht="78.75" customHeight="1">
      <c r="B81" s="101"/>
      <c r="C81" s="206" t="s">
        <v>148</v>
      </c>
      <c r="D81" s="206"/>
      <c r="E81" s="207"/>
      <c r="F81" s="88">
        <v>2915.419</v>
      </c>
      <c r="G81" s="70">
        <v>0</v>
      </c>
      <c r="H81" s="96">
        <f>SUM(F81:G81)</f>
        <v>2915.419</v>
      </c>
      <c r="I81" s="122">
        <v>3181.00939</v>
      </c>
      <c r="J81" s="70">
        <v>0</v>
      </c>
      <c r="K81" s="96">
        <f>SUM(I81:J81)</f>
        <v>3181.00939</v>
      </c>
      <c r="L81" s="70">
        <f>(I81/F81)*100-100</f>
        <v>9.109853163473261</v>
      </c>
      <c r="M81" s="70">
        <v>0</v>
      </c>
      <c r="N81" s="94">
        <f>SUM(L81:M81)</f>
        <v>9.109853163473261</v>
      </c>
    </row>
    <row r="82" spans="2:14" s="100" customFormat="1" ht="69" customHeight="1">
      <c r="B82" s="208" t="s">
        <v>182</v>
      </c>
      <c r="C82" s="209"/>
      <c r="D82" s="209"/>
      <c r="E82" s="209"/>
      <c r="F82" s="209"/>
      <c r="G82" s="209"/>
      <c r="H82" s="209"/>
      <c r="I82" s="209"/>
      <c r="J82" s="209"/>
      <c r="K82" s="209"/>
      <c r="L82" s="209"/>
      <c r="M82" s="209"/>
      <c r="N82" s="209"/>
    </row>
    <row r="83" spans="2:14" ht="17.25" customHeight="1">
      <c r="B83" s="210" t="s">
        <v>32</v>
      </c>
      <c r="C83" s="206"/>
      <c r="D83" s="206"/>
      <c r="E83" s="206"/>
      <c r="F83" s="206"/>
      <c r="G83" s="206"/>
      <c r="H83" s="206"/>
      <c r="I83" s="206"/>
      <c r="J83" s="206"/>
      <c r="K83" s="206"/>
      <c r="L83" s="206"/>
      <c r="M83" s="206"/>
      <c r="N83" s="206"/>
    </row>
    <row r="84" spans="2:14" ht="90.75" customHeight="1">
      <c r="B84" s="101"/>
      <c r="C84" s="206" t="s">
        <v>147</v>
      </c>
      <c r="D84" s="206"/>
      <c r="E84" s="206"/>
      <c r="F84" s="88">
        <v>2915.419</v>
      </c>
      <c r="G84" s="70">
        <v>0</v>
      </c>
      <c r="H84" s="96">
        <f>SUM(F84:G84)</f>
        <v>2915.419</v>
      </c>
      <c r="I84" s="122">
        <v>3181.00939</v>
      </c>
      <c r="J84" s="70">
        <v>0</v>
      </c>
      <c r="K84" s="96">
        <f>SUM(I84:J84)</f>
        <v>3181.00939</v>
      </c>
      <c r="L84" s="70">
        <f>(I84/F84)*100-100</f>
        <v>9.109853163473261</v>
      </c>
      <c r="M84" s="70">
        <v>0</v>
      </c>
      <c r="N84" s="94">
        <f>SUM(L84:M84)</f>
        <v>9.109853163473261</v>
      </c>
    </row>
    <row r="85" spans="2:14" ht="73.5" customHeight="1">
      <c r="B85" s="173" t="s">
        <v>183</v>
      </c>
      <c r="C85" s="174"/>
      <c r="D85" s="174"/>
      <c r="E85" s="174"/>
      <c r="F85" s="174"/>
      <c r="G85" s="174"/>
      <c r="H85" s="174"/>
      <c r="I85" s="174"/>
      <c r="J85" s="174"/>
      <c r="K85" s="174"/>
      <c r="L85" s="174"/>
      <c r="M85" s="174"/>
      <c r="N85" s="174"/>
    </row>
    <row r="86" spans="2:14" ht="22.5" customHeight="1">
      <c r="B86" s="45" t="s">
        <v>57</v>
      </c>
      <c r="C86" s="199" t="s">
        <v>56</v>
      </c>
      <c r="D86" s="200"/>
      <c r="E86" s="200"/>
      <c r="F86" s="200"/>
      <c r="G86" s="200"/>
      <c r="H86" s="200"/>
      <c r="I86" s="200"/>
      <c r="J86" s="200"/>
      <c r="K86" s="200"/>
      <c r="L86" s="200"/>
      <c r="M86" s="200"/>
      <c r="N86" s="200"/>
    </row>
    <row r="87" spans="2:14" ht="29.25" customHeight="1">
      <c r="B87" s="51" t="s">
        <v>48</v>
      </c>
      <c r="C87" s="176" t="s">
        <v>125</v>
      </c>
      <c r="D87" s="176"/>
      <c r="E87" s="177"/>
      <c r="F87" s="7">
        <f>F88+F89</f>
        <v>14</v>
      </c>
      <c r="G87" s="7">
        <f>G88+G89</f>
        <v>0</v>
      </c>
      <c r="H87" s="95">
        <f>SUM(F87:G87)</f>
        <v>14</v>
      </c>
      <c r="I87" s="7">
        <f>I88+I89</f>
        <v>14</v>
      </c>
      <c r="J87" s="7">
        <f>J88+J89</f>
        <v>0</v>
      </c>
      <c r="K87" s="56">
        <f>SUM(I87:J87)</f>
        <v>14</v>
      </c>
      <c r="L87" s="70">
        <f>L88+L89</f>
        <v>0</v>
      </c>
      <c r="M87" s="70">
        <v>0</v>
      </c>
      <c r="N87" s="94">
        <f>SUM(L87:M87)</f>
        <v>0</v>
      </c>
    </row>
    <row r="88" spans="2:14" ht="27" customHeight="1">
      <c r="B88" s="22"/>
      <c r="C88" s="168" t="s">
        <v>126</v>
      </c>
      <c r="D88" s="169"/>
      <c r="E88" s="169"/>
      <c r="F88" s="7">
        <v>13</v>
      </c>
      <c r="G88" s="7">
        <v>0</v>
      </c>
      <c r="H88" s="95">
        <f>SUM(F88:G88)</f>
        <v>13</v>
      </c>
      <c r="I88" s="7">
        <v>13</v>
      </c>
      <c r="J88" s="7">
        <v>0</v>
      </c>
      <c r="K88" s="56">
        <f>SUM(I88:J88)</f>
        <v>13</v>
      </c>
      <c r="L88" s="70">
        <f>(I88/F88)*100-100</f>
        <v>0</v>
      </c>
      <c r="M88" s="70">
        <v>0</v>
      </c>
      <c r="N88" s="94">
        <f>SUM(L88:M88)</f>
        <v>0</v>
      </c>
    </row>
    <row r="89" spans="2:14" ht="19.5" customHeight="1">
      <c r="B89" s="22"/>
      <c r="C89" s="171" t="s">
        <v>55</v>
      </c>
      <c r="D89" s="172"/>
      <c r="E89" s="172"/>
      <c r="F89" s="7">
        <v>1</v>
      </c>
      <c r="G89" s="7">
        <v>0</v>
      </c>
      <c r="H89" s="95">
        <f>SUM(F89:G89)</f>
        <v>1</v>
      </c>
      <c r="I89" s="7">
        <v>1</v>
      </c>
      <c r="J89" s="7">
        <v>0</v>
      </c>
      <c r="K89" s="56">
        <f>SUM(I89:J89)</f>
        <v>1</v>
      </c>
      <c r="L89" s="70">
        <f>(I89/F89)*100-100</f>
        <v>0</v>
      </c>
      <c r="M89" s="70">
        <v>0</v>
      </c>
      <c r="N89" s="56">
        <f>SUM(L89:M89)</f>
        <v>0</v>
      </c>
    </row>
    <row r="90" spans="2:14" ht="21" customHeight="1">
      <c r="B90" s="45" t="s">
        <v>54</v>
      </c>
      <c r="C90" s="201" t="s">
        <v>53</v>
      </c>
      <c r="D90" s="202"/>
      <c r="E90" s="202"/>
      <c r="F90" s="203"/>
      <c r="G90" s="203"/>
      <c r="H90" s="203"/>
      <c r="I90" s="203"/>
      <c r="J90" s="203"/>
      <c r="K90" s="203"/>
      <c r="L90" s="203"/>
      <c r="M90" s="203"/>
      <c r="N90" s="203"/>
    </row>
    <row r="91" spans="2:14" ht="36.75" customHeight="1">
      <c r="B91" s="39"/>
      <c r="C91" s="175" t="s">
        <v>138</v>
      </c>
      <c r="D91" s="175"/>
      <c r="E91" s="168"/>
      <c r="F91" s="35">
        <v>1427</v>
      </c>
      <c r="G91" s="7">
        <v>0</v>
      </c>
      <c r="H91" s="95">
        <f>SUM(F91:G91)</f>
        <v>1427</v>
      </c>
      <c r="I91" s="120">
        <v>1681</v>
      </c>
      <c r="J91" s="7">
        <v>0</v>
      </c>
      <c r="K91" s="95">
        <f>SUM(I91:J91)</f>
        <v>1681</v>
      </c>
      <c r="L91" s="70">
        <f>(I91/F91)*100-100</f>
        <v>17.799579537491255</v>
      </c>
      <c r="M91" s="70">
        <v>0</v>
      </c>
      <c r="N91" s="94">
        <f>SUM(L91:M91)</f>
        <v>17.799579537491255</v>
      </c>
    </row>
    <row r="92" spans="2:14" ht="36" customHeight="1">
      <c r="B92" s="40"/>
      <c r="C92" s="175" t="s">
        <v>139</v>
      </c>
      <c r="D92" s="175"/>
      <c r="E92" s="168"/>
      <c r="F92" s="35">
        <v>242</v>
      </c>
      <c r="G92" s="7">
        <v>0</v>
      </c>
      <c r="H92" s="95">
        <f>SUM(F92:G92)</f>
        <v>242</v>
      </c>
      <c r="I92" s="120">
        <v>556</v>
      </c>
      <c r="J92" s="7">
        <v>0</v>
      </c>
      <c r="K92" s="95">
        <f>SUM(I92:J92)</f>
        <v>556</v>
      </c>
      <c r="L92" s="70">
        <f>(I92/F92)*100-100</f>
        <v>129.75206611570246</v>
      </c>
      <c r="M92" s="70">
        <v>0</v>
      </c>
      <c r="N92" s="94">
        <f>SUM(L92:M92)</f>
        <v>129.75206611570246</v>
      </c>
    </row>
    <row r="93" spans="2:14" ht="42" customHeight="1">
      <c r="B93" s="40"/>
      <c r="C93" s="171" t="s">
        <v>140</v>
      </c>
      <c r="D93" s="172"/>
      <c r="E93" s="172"/>
      <c r="F93" s="36">
        <v>1211</v>
      </c>
      <c r="G93" s="7">
        <v>0</v>
      </c>
      <c r="H93" s="95">
        <f>SUM(F93:G93)</f>
        <v>1211</v>
      </c>
      <c r="I93" s="120">
        <v>1371</v>
      </c>
      <c r="J93" s="7">
        <v>0</v>
      </c>
      <c r="K93" s="95">
        <f>SUM(I93:J93)</f>
        <v>1371</v>
      </c>
      <c r="L93" s="70">
        <f>(I93/F93)*100-100</f>
        <v>13.212221304706844</v>
      </c>
      <c r="M93" s="70">
        <v>0</v>
      </c>
      <c r="N93" s="94">
        <f>SUM(L93:M93)</f>
        <v>13.212221304706844</v>
      </c>
    </row>
    <row r="94" spans="2:14" ht="23.25" customHeight="1">
      <c r="B94" s="52" t="s">
        <v>52</v>
      </c>
      <c r="C94" s="178" t="s">
        <v>51</v>
      </c>
      <c r="D94" s="198"/>
      <c r="E94" s="198"/>
      <c r="F94" s="179"/>
      <c r="G94" s="179"/>
      <c r="H94" s="179"/>
      <c r="I94" s="179"/>
      <c r="J94" s="179"/>
      <c r="K94" s="179"/>
      <c r="L94" s="179"/>
      <c r="M94" s="179"/>
      <c r="N94" s="179"/>
    </row>
    <row r="95" spans="2:14" ht="42" customHeight="1">
      <c r="B95" s="39" t="s">
        <v>48</v>
      </c>
      <c r="C95" s="192" t="s">
        <v>141</v>
      </c>
      <c r="D95" s="192"/>
      <c r="E95" s="192"/>
      <c r="F95" s="61">
        <v>93</v>
      </c>
      <c r="G95" s="7">
        <v>0</v>
      </c>
      <c r="H95" s="95">
        <f>SUM(F95:G95)</f>
        <v>93</v>
      </c>
      <c r="I95" s="61">
        <v>105</v>
      </c>
      <c r="J95" s="7">
        <v>0</v>
      </c>
      <c r="K95" s="95">
        <f>SUM(I95:J95)</f>
        <v>105</v>
      </c>
      <c r="L95" s="70">
        <f>(I95/F95)*100-100</f>
        <v>12.90322580645163</v>
      </c>
      <c r="M95" s="70">
        <v>0</v>
      </c>
      <c r="N95" s="94">
        <f>SUM(L95:M95)</f>
        <v>12.90322580645163</v>
      </c>
    </row>
    <row r="96" spans="2:14" ht="39" customHeight="1">
      <c r="B96" s="39" t="s">
        <v>48</v>
      </c>
      <c r="C96" s="175" t="s">
        <v>142</v>
      </c>
      <c r="D96" s="175"/>
      <c r="E96" s="168"/>
      <c r="F96" s="62">
        <v>19</v>
      </c>
      <c r="G96" s="7">
        <v>0</v>
      </c>
      <c r="H96" s="95">
        <f>SUM(F96:G96)</f>
        <v>19</v>
      </c>
      <c r="I96" s="62">
        <v>43</v>
      </c>
      <c r="J96" s="7">
        <v>0</v>
      </c>
      <c r="K96" s="95">
        <f>SUM(I96:J96)</f>
        <v>43</v>
      </c>
      <c r="L96" s="70">
        <f>(I96/F96)*100-100</f>
        <v>126.31578947368419</v>
      </c>
      <c r="M96" s="70">
        <v>0</v>
      </c>
      <c r="N96" s="94">
        <f>SUM(L96:M96)</f>
        <v>126.31578947368419</v>
      </c>
    </row>
    <row r="97" spans="2:14" ht="40.5" customHeight="1">
      <c r="B97" s="97"/>
      <c r="C97" s="189" t="s">
        <v>143</v>
      </c>
      <c r="D97" s="189"/>
      <c r="E97" s="171"/>
      <c r="F97" s="117">
        <v>17.58</v>
      </c>
      <c r="G97" s="7">
        <v>0</v>
      </c>
      <c r="H97" s="99">
        <f>SUM(F97:G97)</f>
        <v>17.58</v>
      </c>
      <c r="I97" s="117">
        <v>17.58</v>
      </c>
      <c r="J97" s="7">
        <v>0</v>
      </c>
      <c r="K97" s="99">
        <f>SUM(I97:J97)</f>
        <v>17.58</v>
      </c>
      <c r="L97" s="70">
        <f>(I97/F97)*100-100</f>
        <v>0</v>
      </c>
      <c r="M97" s="70">
        <v>0</v>
      </c>
      <c r="N97" s="94">
        <f>SUM(L97:M97)</f>
        <v>0</v>
      </c>
    </row>
    <row r="98" spans="2:14" ht="24" customHeight="1">
      <c r="B98" s="98" t="s">
        <v>50</v>
      </c>
      <c r="C98" s="190" t="s">
        <v>49</v>
      </c>
      <c r="D98" s="190"/>
      <c r="E98" s="190"/>
      <c r="F98" s="191"/>
      <c r="G98" s="191"/>
      <c r="H98" s="191"/>
      <c r="I98" s="191"/>
      <c r="J98" s="191"/>
      <c r="K98" s="191"/>
      <c r="L98" s="191"/>
      <c r="M98" s="191"/>
      <c r="N98" s="191"/>
    </row>
    <row r="99" spans="2:14" ht="59.25" customHeight="1">
      <c r="B99" s="41"/>
      <c r="C99" s="192" t="s">
        <v>180</v>
      </c>
      <c r="D99" s="192"/>
      <c r="E99" s="192"/>
      <c r="F99" s="70">
        <f>F93/F91*100</f>
        <v>84.86334968465312</v>
      </c>
      <c r="G99" s="7">
        <v>0</v>
      </c>
      <c r="H99" s="95">
        <f>SUM(F99:G99)</f>
        <v>84.86334968465312</v>
      </c>
      <c r="I99" s="70">
        <f>I93/I91*100</f>
        <v>81.55859607376561</v>
      </c>
      <c r="J99" s="7">
        <v>0</v>
      </c>
      <c r="K99" s="95">
        <f>SUM(I99:J99)</f>
        <v>81.55859607376561</v>
      </c>
      <c r="L99" s="70">
        <f>I99-F99</f>
        <v>-3.304753610887502</v>
      </c>
      <c r="M99" s="70">
        <v>0</v>
      </c>
      <c r="N99" s="94">
        <f>SUM(L99:M99)</f>
        <v>-3.304753610887502</v>
      </c>
    </row>
    <row r="100" spans="2:14" ht="99" customHeight="1">
      <c r="B100" s="193" t="s">
        <v>184</v>
      </c>
      <c r="C100" s="194"/>
      <c r="D100" s="194"/>
      <c r="E100" s="194"/>
      <c r="F100" s="194"/>
      <c r="G100" s="194"/>
      <c r="H100" s="194"/>
      <c r="I100" s="194"/>
      <c r="J100" s="194"/>
      <c r="K100" s="194"/>
      <c r="L100" s="194"/>
      <c r="M100" s="194"/>
      <c r="N100" s="194"/>
    </row>
    <row r="101" spans="2:14" ht="21" customHeight="1">
      <c r="B101" s="44"/>
      <c r="C101" s="174" t="s">
        <v>121</v>
      </c>
      <c r="D101" s="174"/>
      <c r="E101" s="174"/>
      <c r="F101" s="42"/>
      <c r="G101" s="42"/>
      <c r="H101" s="42"/>
      <c r="I101" s="42"/>
      <c r="J101" s="42"/>
      <c r="K101" s="42"/>
      <c r="L101" s="43"/>
      <c r="M101" s="43"/>
      <c r="N101" s="43"/>
    </row>
    <row r="102" spans="2:14" ht="15">
      <c r="B102" s="23"/>
      <c r="C102" s="195"/>
      <c r="D102" s="196"/>
      <c r="E102" s="197"/>
      <c r="F102" s="23"/>
      <c r="G102" s="23"/>
      <c r="H102" s="23"/>
      <c r="I102" s="23"/>
      <c r="J102" s="23"/>
      <c r="K102" s="23"/>
      <c r="L102" s="23"/>
      <c r="M102" s="23"/>
      <c r="N102" s="23"/>
    </row>
    <row r="104" spans="1:13" s="16" customFormat="1" ht="21" customHeight="1">
      <c r="A104" s="15"/>
      <c r="B104" s="15" t="s">
        <v>122</v>
      </c>
      <c r="C104" s="161" t="s">
        <v>123</v>
      </c>
      <c r="D104" s="161"/>
      <c r="E104" s="161"/>
      <c r="F104" s="161"/>
      <c r="G104" s="161"/>
      <c r="H104" s="161"/>
      <c r="I104" s="161"/>
      <c r="J104" s="161"/>
      <c r="K104" s="161"/>
      <c r="L104" s="15"/>
      <c r="M104" s="15"/>
    </row>
    <row r="105" spans="1:11" s="16" customFormat="1" ht="15" customHeight="1">
      <c r="A105" s="15"/>
      <c r="K105" s="16" t="s">
        <v>60</v>
      </c>
    </row>
    <row r="106" spans="1:14" s="16" customFormat="1" ht="93" customHeight="1">
      <c r="A106" s="15"/>
      <c r="B106" s="74" t="s">
        <v>71</v>
      </c>
      <c r="C106" s="183" t="s">
        <v>23</v>
      </c>
      <c r="D106" s="183"/>
      <c r="E106" s="183"/>
      <c r="F106" s="75" t="s">
        <v>72</v>
      </c>
      <c r="G106" s="75" t="s">
        <v>73</v>
      </c>
      <c r="H106" s="75" t="s">
        <v>74</v>
      </c>
      <c r="I106" s="75" t="s">
        <v>26</v>
      </c>
      <c r="J106" s="75" t="s">
        <v>75</v>
      </c>
      <c r="K106" s="76" t="s">
        <v>76</v>
      </c>
      <c r="L106" s="25"/>
      <c r="M106" s="25"/>
      <c r="N106" s="25"/>
    </row>
    <row r="107" spans="1:11" s="16" customFormat="1" ht="25.5" customHeight="1">
      <c r="A107" s="15"/>
      <c r="B107" s="77">
        <v>1</v>
      </c>
      <c r="C107" s="184">
        <v>2</v>
      </c>
      <c r="D107" s="185"/>
      <c r="E107" s="186"/>
      <c r="F107" s="73">
        <v>3</v>
      </c>
      <c r="G107" s="73">
        <v>4</v>
      </c>
      <c r="H107" s="73">
        <v>5</v>
      </c>
      <c r="I107" s="73" t="s">
        <v>77</v>
      </c>
      <c r="J107" s="73">
        <v>7</v>
      </c>
      <c r="K107" s="7" t="s">
        <v>78</v>
      </c>
    </row>
    <row r="108" spans="2:11" s="16" customFormat="1" ht="24" customHeight="1">
      <c r="B108" s="78" t="s">
        <v>57</v>
      </c>
      <c r="C108" s="187" t="s">
        <v>79</v>
      </c>
      <c r="D108" s="188"/>
      <c r="E108" s="188"/>
      <c r="F108" s="56" t="s">
        <v>80</v>
      </c>
      <c r="G108" s="56"/>
      <c r="H108" s="56"/>
      <c r="I108" s="56"/>
      <c r="J108" s="56" t="s">
        <v>80</v>
      </c>
      <c r="K108" s="56" t="s">
        <v>80</v>
      </c>
    </row>
    <row r="109" spans="2:11" s="16" customFormat="1" ht="16.5" customHeight="1">
      <c r="B109" s="44"/>
      <c r="C109" s="174" t="s">
        <v>81</v>
      </c>
      <c r="D109" s="174"/>
      <c r="E109" s="174"/>
      <c r="F109" s="56" t="s">
        <v>80</v>
      </c>
      <c r="G109" s="20"/>
      <c r="H109" s="20"/>
      <c r="I109" s="20"/>
      <c r="J109" s="56" t="s">
        <v>80</v>
      </c>
      <c r="K109" s="56" t="s">
        <v>80</v>
      </c>
    </row>
    <row r="110" spans="2:11" s="16" customFormat="1" ht="36.75" customHeight="1">
      <c r="B110" s="44"/>
      <c r="C110" s="174" t="s">
        <v>82</v>
      </c>
      <c r="D110" s="174"/>
      <c r="E110" s="174"/>
      <c r="F110" s="56" t="s">
        <v>80</v>
      </c>
      <c r="G110" s="20"/>
      <c r="H110" s="20"/>
      <c r="I110" s="20"/>
      <c r="J110" s="56" t="s">
        <v>80</v>
      </c>
      <c r="K110" s="56" t="s">
        <v>80</v>
      </c>
    </row>
    <row r="111" spans="2:11" s="16" customFormat="1" ht="21" customHeight="1">
      <c r="B111" s="44"/>
      <c r="C111" s="174" t="s">
        <v>83</v>
      </c>
      <c r="D111" s="174"/>
      <c r="E111" s="174"/>
      <c r="F111" s="56" t="s">
        <v>80</v>
      </c>
      <c r="G111" s="20"/>
      <c r="H111" s="20"/>
      <c r="I111" s="20"/>
      <c r="J111" s="56" t="s">
        <v>80</v>
      </c>
      <c r="K111" s="56" t="s">
        <v>80</v>
      </c>
    </row>
    <row r="112" spans="2:11" s="16" customFormat="1" ht="18" customHeight="1">
      <c r="B112" s="44"/>
      <c r="C112" s="174" t="s">
        <v>84</v>
      </c>
      <c r="D112" s="174"/>
      <c r="E112" s="174"/>
      <c r="F112" s="56" t="s">
        <v>80</v>
      </c>
      <c r="G112" s="20"/>
      <c r="H112" s="20"/>
      <c r="I112" s="20"/>
      <c r="J112" s="56" t="s">
        <v>80</v>
      </c>
      <c r="K112" s="56" t="s">
        <v>80</v>
      </c>
    </row>
    <row r="113" spans="2:11" s="16" customFormat="1" ht="21" customHeight="1">
      <c r="B113" s="173" t="s">
        <v>85</v>
      </c>
      <c r="C113" s="174"/>
      <c r="D113" s="174"/>
      <c r="E113" s="174"/>
      <c r="F113" s="174"/>
      <c r="G113" s="174"/>
      <c r="H113" s="174"/>
      <c r="I113" s="174"/>
      <c r="J113" s="174"/>
      <c r="K113" s="174"/>
    </row>
    <row r="114" spans="1:11" s="16" customFormat="1" ht="23.25" customHeight="1">
      <c r="A114" s="15"/>
      <c r="B114" s="82">
        <v>2</v>
      </c>
      <c r="C114" s="181" t="s">
        <v>86</v>
      </c>
      <c r="D114" s="182"/>
      <c r="E114" s="182"/>
      <c r="F114" s="56" t="s">
        <v>80</v>
      </c>
      <c r="G114" s="56"/>
      <c r="H114" s="56"/>
      <c r="I114" s="56"/>
      <c r="J114" s="56" t="s">
        <v>80</v>
      </c>
      <c r="K114" s="56" t="s">
        <v>80</v>
      </c>
    </row>
    <row r="115" spans="1:11" s="16" customFormat="1" ht="19.5" customHeight="1">
      <c r="A115" s="15"/>
      <c r="B115" s="173" t="s">
        <v>87</v>
      </c>
      <c r="C115" s="174"/>
      <c r="D115" s="174"/>
      <c r="E115" s="174"/>
      <c r="F115" s="174"/>
      <c r="G115" s="174"/>
      <c r="H115" s="174"/>
      <c r="I115" s="174"/>
      <c r="J115" s="174"/>
      <c r="K115" s="174"/>
    </row>
    <row r="116" spans="1:11" s="16" customFormat="1" ht="18" customHeight="1">
      <c r="A116" s="15"/>
      <c r="B116" s="173" t="s">
        <v>88</v>
      </c>
      <c r="C116" s="174"/>
      <c r="D116" s="174"/>
      <c r="E116" s="174"/>
      <c r="F116" s="174"/>
      <c r="G116" s="174"/>
      <c r="H116" s="174"/>
      <c r="I116" s="174"/>
      <c r="J116" s="174"/>
      <c r="K116" s="174"/>
    </row>
    <row r="117" spans="1:11" s="16" customFormat="1" ht="21" customHeight="1">
      <c r="A117" s="15"/>
      <c r="B117" s="83" t="s">
        <v>42</v>
      </c>
      <c r="C117" s="168" t="s">
        <v>89</v>
      </c>
      <c r="D117" s="169"/>
      <c r="E117" s="169"/>
      <c r="F117" s="22"/>
      <c r="G117" s="22"/>
      <c r="H117" s="22"/>
      <c r="I117" s="22"/>
      <c r="J117" s="22"/>
      <c r="K117" s="22"/>
    </row>
    <row r="118" spans="1:11" s="16" customFormat="1" ht="18" customHeight="1">
      <c r="A118" s="15"/>
      <c r="B118" s="79"/>
      <c r="C118" s="168" t="s">
        <v>90</v>
      </c>
      <c r="D118" s="169"/>
      <c r="E118" s="169"/>
      <c r="F118" s="22"/>
      <c r="G118" s="22"/>
      <c r="H118" s="22"/>
      <c r="I118" s="22"/>
      <c r="J118" s="22"/>
      <c r="K118" s="22"/>
    </row>
    <row r="119" spans="1:11" s="16" customFormat="1" ht="18" customHeight="1">
      <c r="A119" s="15"/>
      <c r="B119" s="173" t="s">
        <v>91</v>
      </c>
      <c r="C119" s="174"/>
      <c r="D119" s="174"/>
      <c r="E119" s="174"/>
      <c r="F119" s="174"/>
      <c r="G119" s="174"/>
      <c r="H119" s="174"/>
      <c r="I119" s="174"/>
      <c r="J119" s="174"/>
      <c r="K119" s="174"/>
    </row>
    <row r="120" spans="1:11" s="16" customFormat="1" ht="21" customHeight="1">
      <c r="A120" s="15"/>
      <c r="B120" s="80" t="s">
        <v>48</v>
      </c>
      <c r="C120" s="175" t="s">
        <v>92</v>
      </c>
      <c r="D120" s="175"/>
      <c r="E120" s="168"/>
      <c r="F120" s="22"/>
      <c r="G120" s="22"/>
      <c r="H120" s="22"/>
      <c r="I120" s="22"/>
      <c r="J120" s="22"/>
      <c r="K120" s="22"/>
    </row>
    <row r="121" spans="1:11" s="16" customFormat="1" ht="16.5" customHeight="1">
      <c r="A121" s="15"/>
      <c r="B121" s="80" t="s">
        <v>48</v>
      </c>
      <c r="C121" s="175" t="s">
        <v>93</v>
      </c>
      <c r="D121" s="175"/>
      <c r="E121" s="168"/>
      <c r="F121" s="22"/>
      <c r="G121" s="22"/>
      <c r="H121" s="22"/>
      <c r="I121" s="22"/>
      <c r="J121" s="22"/>
      <c r="K121" s="22"/>
    </row>
    <row r="122" spans="1:11" s="16" customFormat="1" ht="13.5" customHeight="1">
      <c r="A122" s="15"/>
      <c r="B122" s="80"/>
      <c r="C122" s="175" t="s">
        <v>95</v>
      </c>
      <c r="D122" s="175"/>
      <c r="E122" s="168"/>
      <c r="F122" s="22"/>
      <c r="G122" s="22"/>
      <c r="H122" s="22"/>
      <c r="I122" s="22"/>
      <c r="J122" s="22"/>
      <c r="K122" s="22"/>
    </row>
    <row r="123" spans="1:11" s="16" customFormat="1" ht="20.25" customHeight="1">
      <c r="A123" s="15"/>
      <c r="B123" s="80"/>
      <c r="C123" s="171" t="s">
        <v>94</v>
      </c>
      <c r="D123" s="172"/>
      <c r="E123" s="172"/>
      <c r="F123" s="22"/>
      <c r="G123" s="22"/>
      <c r="H123" s="22"/>
      <c r="I123" s="22"/>
      <c r="J123" s="22"/>
      <c r="K123" s="22"/>
    </row>
    <row r="124" spans="1:11" s="16" customFormat="1" ht="19.5" customHeight="1">
      <c r="A124" s="15"/>
      <c r="B124" s="173" t="s">
        <v>96</v>
      </c>
      <c r="C124" s="174"/>
      <c r="D124" s="174"/>
      <c r="E124" s="174"/>
      <c r="F124" s="174"/>
      <c r="G124" s="174"/>
      <c r="H124" s="174"/>
      <c r="I124" s="174"/>
      <c r="J124" s="174"/>
      <c r="K124" s="174"/>
    </row>
    <row r="125" spans="1:11" s="16" customFormat="1" ht="21.75" customHeight="1">
      <c r="A125" s="15"/>
      <c r="B125" s="80" t="s">
        <v>48</v>
      </c>
      <c r="C125" s="175" t="s">
        <v>92</v>
      </c>
      <c r="D125" s="175"/>
      <c r="E125" s="168"/>
      <c r="F125" s="22"/>
      <c r="G125" s="22"/>
      <c r="H125" s="22"/>
      <c r="I125" s="22"/>
      <c r="J125" s="22"/>
      <c r="K125" s="22"/>
    </row>
    <row r="126" spans="1:11" s="16" customFormat="1" ht="21" customHeight="1">
      <c r="A126" s="15"/>
      <c r="B126" s="80" t="s">
        <v>48</v>
      </c>
      <c r="C126" s="175" t="s">
        <v>93</v>
      </c>
      <c r="D126" s="175"/>
      <c r="E126" s="168"/>
      <c r="F126" s="22"/>
      <c r="G126" s="22"/>
      <c r="H126" s="22"/>
      <c r="I126" s="22"/>
      <c r="J126" s="22"/>
      <c r="K126" s="22"/>
    </row>
    <row r="127" spans="1:11" s="16" customFormat="1" ht="13.5" customHeight="1">
      <c r="A127" s="15"/>
      <c r="B127" s="80" t="s">
        <v>48</v>
      </c>
      <c r="C127" s="176" t="s">
        <v>95</v>
      </c>
      <c r="D127" s="176"/>
      <c r="E127" s="177"/>
      <c r="F127" s="22"/>
      <c r="G127" s="22"/>
      <c r="H127" s="22"/>
      <c r="I127" s="22"/>
      <c r="J127" s="22"/>
      <c r="K127" s="22"/>
    </row>
    <row r="128" spans="1:11" s="16" customFormat="1" ht="30.75" customHeight="1">
      <c r="A128" s="15"/>
      <c r="B128" s="81" t="s">
        <v>41</v>
      </c>
      <c r="C128" s="178" t="s">
        <v>97</v>
      </c>
      <c r="D128" s="179"/>
      <c r="E128" s="180"/>
      <c r="F128" s="56" t="s">
        <v>80</v>
      </c>
      <c r="G128" s="56"/>
      <c r="H128" s="56"/>
      <c r="I128" s="56"/>
      <c r="J128" s="56" t="s">
        <v>80</v>
      </c>
      <c r="K128" s="56" t="s">
        <v>80</v>
      </c>
    </row>
    <row r="129" s="16" customFormat="1" ht="10.5" customHeight="1">
      <c r="C129" s="53"/>
    </row>
    <row r="130" spans="2:3" s="16" customFormat="1" ht="22.5" customHeight="1">
      <c r="B130" s="16" t="s">
        <v>98</v>
      </c>
      <c r="C130" s="103" t="s">
        <v>99</v>
      </c>
    </row>
    <row r="131" s="16" customFormat="1" ht="24" customHeight="1">
      <c r="C131" s="107" t="s">
        <v>128</v>
      </c>
    </row>
    <row r="132" spans="2:14" s="16" customFormat="1" ht="45" customHeight="1">
      <c r="B132" s="16" t="s">
        <v>100</v>
      </c>
      <c r="C132" s="103" t="s">
        <v>101</v>
      </c>
      <c r="D132" s="54"/>
      <c r="E132" s="160" t="s">
        <v>185</v>
      </c>
      <c r="F132" s="160"/>
      <c r="G132" s="160"/>
      <c r="H132" s="160"/>
      <c r="I132" s="160"/>
      <c r="J132" s="160"/>
      <c r="K132" s="160"/>
      <c r="L132" s="160"/>
      <c r="M132" s="160"/>
      <c r="N132" s="160"/>
    </row>
    <row r="133" spans="2:11" s="16" customFormat="1" ht="22.5" customHeight="1">
      <c r="B133" s="4">
        <v>6</v>
      </c>
      <c r="C133" s="162" t="s">
        <v>102</v>
      </c>
      <c r="D133" s="162"/>
      <c r="E133" s="162"/>
      <c r="F133" s="162"/>
      <c r="G133" s="162"/>
      <c r="H133" s="162"/>
      <c r="I133" s="162"/>
      <c r="J133" s="162"/>
      <c r="K133" s="162"/>
    </row>
    <row r="134" spans="1:14" s="16" customFormat="1" ht="98.25" customHeight="1">
      <c r="A134" s="15"/>
      <c r="B134" s="15"/>
      <c r="C134" s="159" t="s">
        <v>103</v>
      </c>
      <c r="D134" s="159"/>
      <c r="E134" s="160" t="s">
        <v>130</v>
      </c>
      <c r="F134" s="160"/>
      <c r="G134" s="160"/>
      <c r="H134" s="160"/>
      <c r="I134" s="160"/>
      <c r="J134" s="160"/>
      <c r="K134" s="160"/>
      <c r="L134" s="160"/>
      <c r="M134" s="160"/>
      <c r="N134" s="160"/>
    </row>
    <row r="135" spans="1:14" s="16" customFormat="1" ht="58.5" customHeight="1">
      <c r="A135" s="15"/>
      <c r="B135" s="15"/>
      <c r="C135" s="159" t="s">
        <v>104</v>
      </c>
      <c r="D135" s="159"/>
      <c r="E135" s="160" t="s">
        <v>129</v>
      </c>
      <c r="F135" s="160"/>
      <c r="G135" s="160"/>
      <c r="H135" s="160"/>
      <c r="I135" s="160"/>
      <c r="J135" s="160"/>
      <c r="K135" s="160"/>
      <c r="L135" s="160"/>
      <c r="M135" s="160"/>
      <c r="N135" s="160"/>
    </row>
    <row r="136" spans="1:14" s="16" customFormat="1" ht="83.25" customHeight="1">
      <c r="A136" s="15"/>
      <c r="B136" s="15"/>
      <c r="C136" s="159" t="s">
        <v>105</v>
      </c>
      <c r="D136" s="159"/>
      <c r="E136" s="160" t="s">
        <v>131</v>
      </c>
      <c r="F136" s="160"/>
      <c r="G136" s="160"/>
      <c r="H136" s="160"/>
      <c r="I136" s="160"/>
      <c r="J136" s="160"/>
      <c r="K136" s="160"/>
      <c r="L136" s="160"/>
      <c r="M136" s="160"/>
      <c r="N136" s="160"/>
    </row>
    <row r="137" spans="1:14" s="16" customFormat="1" ht="85.5" customHeight="1">
      <c r="A137" s="15"/>
      <c r="B137" s="15"/>
      <c r="C137" s="159" t="s">
        <v>106</v>
      </c>
      <c r="D137" s="159"/>
      <c r="E137" s="160" t="s">
        <v>132</v>
      </c>
      <c r="F137" s="160"/>
      <c r="G137" s="160"/>
      <c r="H137" s="160"/>
      <c r="I137" s="160"/>
      <c r="J137" s="160"/>
      <c r="K137" s="160"/>
      <c r="L137" s="160"/>
      <c r="M137" s="160"/>
      <c r="N137" s="160"/>
    </row>
    <row r="138" spans="1:11" s="16" customFormat="1" ht="19.5" customHeight="1">
      <c r="A138" s="15"/>
      <c r="B138" s="15"/>
      <c r="C138" s="86"/>
      <c r="D138" s="55"/>
      <c r="E138" s="55"/>
      <c r="F138" s="90"/>
      <c r="G138" s="91"/>
      <c r="H138" s="91"/>
      <c r="I138" s="91"/>
      <c r="J138" s="91"/>
      <c r="K138" s="91"/>
    </row>
    <row r="139" spans="1:11" s="16" customFormat="1" ht="19.5" customHeight="1">
      <c r="A139" s="15"/>
      <c r="B139" s="15"/>
      <c r="C139" s="86"/>
      <c r="D139" s="55"/>
      <c r="E139" s="55"/>
      <c r="F139" s="90"/>
      <c r="G139" s="91"/>
      <c r="H139" s="91"/>
      <c r="I139" s="91"/>
      <c r="J139" s="91"/>
      <c r="K139" s="91"/>
    </row>
    <row r="140" spans="2:13" s="16" customFormat="1" ht="24" customHeight="1">
      <c r="B140" s="161" t="s">
        <v>124</v>
      </c>
      <c r="C140" s="161"/>
      <c r="D140" s="161"/>
      <c r="E140" s="161"/>
      <c r="F140" s="161"/>
      <c r="H140" s="170"/>
      <c r="I140" s="170"/>
      <c r="K140" s="156" t="s">
        <v>137</v>
      </c>
      <c r="L140" s="156"/>
      <c r="M140" s="156"/>
    </row>
    <row r="141" spans="3:13" s="16" customFormat="1" ht="15" customHeight="1">
      <c r="C141" s="15"/>
      <c r="D141" s="15"/>
      <c r="E141" s="15"/>
      <c r="F141" s="15"/>
      <c r="H141" s="155" t="s">
        <v>0</v>
      </c>
      <c r="I141" s="155"/>
      <c r="K141" s="157" t="s">
        <v>1</v>
      </c>
      <c r="L141" s="157"/>
      <c r="M141" s="157"/>
    </row>
  </sheetData>
  <sheetProtection/>
  <mergeCells count="181">
    <mergeCell ref="F42:G42"/>
    <mergeCell ref="H39:I39"/>
    <mergeCell ref="H40:I40"/>
    <mergeCell ref="H41:I41"/>
    <mergeCell ref="H42:I42"/>
    <mergeCell ref="J39:K39"/>
    <mergeCell ref="J40:K40"/>
    <mergeCell ref="J41:K41"/>
    <mergeCell ref="J42:K42"/>
    <mergeCell ref="J32:K32"/>
    <mergeCell ref="J33:K33"/>
    <mergeCell ref="J34:K34"/>
    <mergeCell ref="J35:K35"/>
    <mergeCell ref="J36:K36"/>
    <mergeCell ref="J37:K37"/>
    <mergeCell ref="F35:G35"/>
    <mergeCell ref="F36:G36"/>
    <mergeCell ref="F37:G37"/>
    <mergeCell ref="H32:I32"/>
    <mergeCell ref="H33:I33"/>
    <mergeCell ref="H34:I34"/>
    <mergeCell ref="H35:I35"/>
    <mergeCell ref="H36:I36"/>
    <mergeCell ref="H37:I37"/>
    <mergeCell ref="J27:K27"/>
    <mergeCell ref="J28:K28"/>
    <mergeCell ref="J29:K29"/>
    <mergeCell ref="J30:K30"/>
    <mergeCell ref="F32:G32"/>
    <mergeCell ref="F33:G33"/>
    <mergeCell ref="F27:G27"/>
    <mergeCell ref="F28:G28"/>
    <mergeCell ref="H27:I27"/>
    <mergeCell ref="H28:I28"/>
    <mergeCell ref="C35:E35"/>
    <mergeCell ref="C36:E36"/>
    <mergeCell ref="C37:E37"/>
    <mergeCell ref="C39:E39"/>
    <mergeCell ref="C40:E40"/>
    <mergeCell ref="C41:E41"/>
    <mergeCell ref="B38:K38"/>
    <mergeCell ref="F39:G39"/>
    <mergeCell ref="F40:G40"/>
    <mergeCell ref="F41:G41"/>
    <mergeCell ref="C30:E30"/>
    <mergeCell ref="B31:K31"/>
    <mergeCell ref="C32:E32"/>
    <mergeCell ref="C33:E33"/>
    <mergeCell ref="C34:E34"/>
    <mergeCell ref="F29:G29"/>
    <mergeCell ref="F30:G30"/>
    <mergeCell ref="H29:I29"/>
    <mergeCell ref="H30:I30"/>
    <mergeCell ref="F34:G34"/>
    <mergeCell ref="C16:C17"/>
    <mergeCell ref="G16:I16"/>
    <mergeCell ref="D16:F16"/>
    <mergeCell ref="C42:E42"/>
    <mergeCell ref="B43:K43"/>
    <mergeCell ref="C11:L11"/>
    <mergeCell ref="C13:L13"/>
    <mergeCell ref="C27:E27"/>
    <mergeCell ref="C28:E28"/>
    <mergeCell ref="C29:E29"/>
    <mergeCell ref="B16:B17"/>
    <mergeCell ref="B22:L22"/>
    <mergeCell ref="E7:N7"/>
    <mergeCell ref="E8:N8"/>
    <mergeCell ref="E9:N9"/>
    <mergeCell ref="J26:K26"/>
    <mergeCell ref="H26:I26"/>
    <mergeCell ref="F26:G26"/>
    <mergeCell ref="C26:E26"/>
    <mergeCell ref="J16:L16"/>
    <mergeCell ref="C45:N45"/>
    <mergeCell ref="C47:E47"/>
    <mergeCell ref="F47:H47"/>
    <mergeCell ref="I47:K47"/>
    <mergeCell ref="L47:N47"/>
    <mergeCell ref="C48:E48"/>
    <mergeCell ref="C49:E49"/>
    <mergeCell ref="B50:N50"/>
    <mergeCell ref="C51:E51"/>
    <mergeCell ref="C52:E52"/>
    <mergeCell ref="C53:E53"/>
    <mergeCell ref="C54:E54"/>
    <mergeCell ref="C55:E55"/>
    <mergeCell ref="C56:N56"/>
    <mergeCell ref="C57:N57"/>
    <mergeCell ref="C58:E58"/>
    <mergeCell ref="C59:E59"/>
    <mergeCell ref="C60:E60"/>
    <mergeCell ref="C61:N61"/>
    <mergeCell ref="B62:N62"/>
    <mergeCell ref="C63:N63"/>
    <mergeCell ref="C64:E64"/>
    <mergeCell ref="C65:E65"/>
    <mergeCell ref="C66:E66"/>
    <mergeCell ref="C67:N67"/>
    <mergeCell ref="B68:N68"/>
    <mergeCell ref="C69:N69"/>
    <mergeCell ref="C70:E70"/>
    <mergeCell ref="B72:N72"/>
    <mergeCell ref="C73:N73"/>
    <mergeCell ref="B74:N74"/>
    <mergeCell ref="C76:N76"/>
    <mergeCell ref="C78:E78"/>
    <mergeCell ref="F78:H78"/>
    <mergeCell ref="I78:K78"/>
    <mergeCell ref="L78:N78"/>
    <mergeCell ref="C79:E79"/>
    <mergeCell ref="C80:E80"/>
    <mergeCell ref="C81:E81"/>
    <mergeCell ref="B82:N82"/>
    <mergeCell ref="B83:N83"/>
    <mergeCell ref="C84:E84"/>
    <mergeCell ref="B85:N85"/>
    <mergeCell ref="C86:N86"/>
    <mergeCell ref="C87:E87"/>
    <mergeCell ref="C88:E88"/>
    <mergeCell ref="C89:E89"/>
    <mergeCell ref="C90:N90"/>
    <mergeCell ref="C91:E91"/>
    <mergeCell ref="C92:E92"/>
    <mergeCell ref="C93:E93"/>
    <mergeCell ref="C94:N94"/>
    <mergeCell ref="C95:E95"/>
    <mergeCell ref="C96:E96"/>
    <mergeCell ref="C97:E97"/>
    <mergeCell ref="C98:N98"/>
    <mergeCell ref="C99:E99"/>
    <mergeCell ref="B100:N100"/>
    <mergeCell ref="C101:E101"/>
    <mergeCell ref="C102:E102"/>
    <mergeCell ref="B116:K116"/>
    <mergeCell ref="C104:K104"/>
    <mergeCell ref="C106:E106"/>
    <mergeCell ref="C107:E107"/>
    <mergeCell ref="C108:E108"/>
    <mergeCell ref="C109:E109"/>
    <mergeCell ref="C110:E110"/>
    <mergeCell ref="C118:E118"/>
    <mergeCell ref="B119:K119"/>
    <mergeCell ref="C120:E120"/>
    <mergeCell ref="C121:E121"/>
    <mergeCell ref="C122:E122"/>
    <mergeCell ref="C111:E111"/>
    <mergeCell ref="C112:E112"/>
    <mergeCell ref="B113:K113"/>
    <mergeCell ref="C114:E114"/>
    <mergeCell ref="B115:K115"/>
    <mergeCell ref="H140:I140"/>
    <mergeCell ref="C123:E123"/>
    <mergeCell ref="B124:K124"/>
    <mergeCell ref="C125:E125"/>
    <mergeCell ref="C126:E126"/>
    <mergeCell ref="C127:E127"/>
    <mergeCell ref="C128:E128"/>
    <mergeCell ref="C137:D137"/>
    <mergeCell ref="E136:N136"/>
    <mergeCell ref="E137:N137"/>
    <mergeCell ref="C133:K133"/>
    <mergeCell ref="E134:N134"/>
    <mergeCell ref="E135:N135"/>
    <mergeCell ref="K2:N2"/>
    <mergeCell ref="K1:N1"/>
    <mergeCell ref="B3:N3"/>
    <mergeCell ref="B4:N4"/>
    <mergeCell ref="E5:N5"/>
    <mergeCell ref="E6:N6"/>
    <mergeCell ref="C117:E117"/>
    <mergeCell ref="H141:I141"/>
    <mergeCell ref="K140:M140"/>
    <mergeCell ref="K141:M141"/>
    <mergeCell ref="E10:N10"/>
    <mergeCell ref="C12:N12"/>
    <mergeCell ref="C134:D134"/>
    <mergeCell ref="C135:D135"/>
    <mergeCell ref="C136:D136"/>
    <mergeCell ref="E132:N132"/>
    <mergeCell ref="B140:F140"/>
  </mergeCells>
  <printOptions horizontalCentered="1"/>
  <pageMargins left="0.2755905511811024" right="0.2755905511811024" top="0.2755905511811024" bottom="0.2755905511811024" header="0.5118110236220472" footer="0.5118110236220472"/>
  <pageSetup horizontalDpi="300" verticalDpi="300" orientation="landscape" paperSize="9" scale="80" r:id="rId1"/>
  <rowBreaks count="6" manualBreakCount="6">
    <brk id="22" min="1" max="15" man="1"/>
    <brk id="50" min="1" max="15" man="1"/>
    <brk id="67" min="1" max="15" man="1"/>
    <brk id="82" min="1" max="15" man="1"/>
    <brk id="99" min="1" max="14" man="1"/>
    <brk id="123" min="1" max="15" man="1"/>
  </rowBreaks>
</worksheet>
</file>

<file path=xl/worksheets/sheet2.xml><?xml version="1.0" encoding="utf-8"?>
<worksheet xmlns="http://schemas.openxmlformats.org/spreadsheetml/2006/main" xmlns:r="http://schemas.openxmlformats.org/officeDocument/2006/relationships">
  <dimension ref="A1:DD139"/>
  <sheetViews>
    <sheetView view="pageBreakPreview" zoomScale="60" zoomScaleNormal="86" zoomScalePageLayoutView="0" workbookViewId="0" topLeftCell="B114">
      <selection activeCell="C84" sqref="B84:N98"/>
    </sheetView>
  </sheetViews>
  <sheetFormatPr defaultColWidth="9.140625" defaultRowHeight="12.75"/>
  <cols>
    <col min="1" max="1" width="8.8515625" style="3" hidden="1" customWidth="1"/>
    <col min="2" max="2" width="5.7109375" style="3" customWidth="1"/>
    <col min="3" max="3" width="32.421875" style="3" customWidth="1"/>
    <col min="4" max="4" width="11.421875" style="3" customWidth="1"/>
    <col min="5" max="5" width="13.57421875" style="3" customWidth="1"/>
    <col min="6" max="6" width="11.28125" style="3" customWidth="1"/>
    <col min="7" max="7" width="14.28125" style="3" customWidth="1"/>
    <col min="8" max="8" width="12.421875" style="3" customWidth="1"/>
    <col min="9" max="9" width="13.57421875" style="3" customWidth="1"/>
    <col min="10" max="10" width="13.7109375" style="3" customWidth="1"/>
    <col min="11" max="11" width="11.7109375" style="3" customWidth="1"/>
    <col min="12" max="12" width="14.28125" style="3" customWidth="1"/>
    <col min="13" max="13" width="13.28125" style="3" customWidth="1"/>
    <col min="14" max="14" width="12.57421875" style="3" customWidth="1"/>
    <col min="15" max="16384" width="8.8515625" style="3" customWidth="1"/>
  </cols>
  <sheetData>
    <row r="1" spans="1:14" ht="18.75" customHeight="1">
      <c r="A1" s="2"/>
      <c r="B1" s="2"/>
      <c r="C1" s="2"/>
      <c r="D1" s="2"/>
      <c r="E1" s="2"/>
      <c r="F1" s="2"/>
      <c r="G1" s="2"/>
      <c r="H1" s="2"/>
      <c r="J1" s="102"/>
      <c r="K1" s="164" t="s">
        <v>7</v>
      </c>
      <c r="L1" s="164"/>
      <c r="M1" s="164"/>
      <c r="N1" s="164"/>
    </row>
    <row r="2" spans="1:14" ht="39" customHeight="1">
      <c r="A2" s="2"/>
      <c r="B2" s="2"/>
      <c r="C2" s="2"/>
      <c r="D2" s="2"/>
      <c r="E2" s="2"/>
      <c r="F2" s="2"/>
      <c r="G2" s="2"/>
      <c r="H2" s="2"/>
      <c r="J2" s="68"/>
      <c r="K2" s="163" t="s">
        <v>112</v>
      </c>
      <c r="L2" s="163"/>
      <c r="M2" s="163"/>
      <c r="N2" s="163"/>
    </row>
    <row r="3" spans="1:14" s="16" customFormat="1" ht="25.5" customHeight="1">
      <c r="A3" s="15"/>
      <c r="B3" s="165" t="s">
        <v>6</v>
      </c>
      <c r="C3" s="165"/>
      <c r="D3" s="165"/>
      <c r="E3" s="165"/>
      <c r="F3" s="165"/>
      <c r="G3" s="165"/>
      <c r="H3" s="165"/>
      <c r="I3" s="165"/>
      <c r="J3" s="165"/>
      <c r="K3" s="165"/>
      <c r="L3" s="165"/>
      <c r="M3" s="165"/>
      <c r="N3" s="165"/>
    </row>
    <row r="4" spans="1:14" s="16" customFormat="1" ht="18" customHeight="1">
      <c r="A4" s="15"/>
      <c r="B4" s="166" t="s">
        <v>177</v>
      </c>
      <c r="C4" s="166"/>
      <c r="D4" s="166"/>
      <c r="E4" s="166"/>
      <c r="F4" s="166"/>
      <c r="G4" s="166"/>
      <c r="H4" s="166"/>
      <c r="I4" s="166"/>
      <c r="J4" s="166"/>
      <c r="K4" s="166"/>
      <c r="L4" s="166"/>
      <c r="M4" s="166"/>
      <c r="N4" s="166"/>
    </row>
    <row r="5" spans="1:14" s="16" customFormat="1" ht="21" customHeight="1">
      <c r="A5" s="1"/>
      <c r="B5" s="1" t="s">
        <v>8</v>
      </c>
      <c r="C5" s="85" t="s">
        <v>113</v>
      </c>
      <c r="D5" s="14"/>
      <c r="E5" s="275" t="s">
        <v>178</v>
      </c>
      <c r="F5" s="275"/>
      <c r="G5" s="275"/>
      <c r="H5" s="275"/>
      <c r="I5" s="275"/>
      <c r="J5" s="275"/>
      <c r="K5" s="275"/>
      <c r="L5" s="275"/>
      <c r="M5" s="275"/>
      <c r="N5" s="275"/>
    </row>
    <row r="6" spans="1:14" s="16" customFormat="1" ht="15" customHeight="1">
      <c r="A6" s="1"/>
      <c r="B6" s="1"/>
      <c r="C6" s="15" t="s">
        <v>133</v>
      </c>
      <c r="D6" s="15"/>
      <c r="E6" s="155" t="s">
        <v>9</v>
      </c>
      <c r="F6" s="155"/>
      <c r="G6" s="155"/>
      <c r="H6" s="155"/>
      <c r="I6" s="155"/>
      <c r="J6" s="155"/>
      <c r="K6" s="155"/>
      <c r="L6" s="155"/>
      <c r="M6" s="155"/>
      <c r="N6" s="155"/>
    </row>
    <row r="7" spans="1:14" s="16" customFormat="1" ht="27.75" customHeight="1">
      <c r="A7" s="1"/>
      <c r="B7" s="1" t="s">
        <v>10</v>
      </c>
      <c r="C7" s="85" t="s">
        <v>114</v>
      </c>
      <c r="D7" s="14"/>
      <c r="E7" s="275" t="s">
        <v>178</v>
      </c>
      <c r="F7" s="275"/>
      <c r="G7" s="275"/>
      <c r="H7" s="275"/>
      <c r="I7" s="275"/>
      <c r="J7" s="275"/>
      <c r="K7" s="275"/>
      <c r="L7" s="275"/>
      <c r="M7" s="275"/>
      <c r="N7" s="275"/>
    </row>
    <row r="8" spans="1:14" s="16" customFormat="1" ht="15" customHeight="1">
      <c r="A8" s="1"/>
      <c r="B8" s="1"/>
      <c r="C8" s="15" t="s">
        <v>133</v>
      </c>
      <c r="D8" s="15"/>
      <c r="E8" s="155" t="s">
        <v>11</v>
      </c>
      <c r="F8" s="155"/>
      <c r="G8" s="155"/>
      <c r="H8" s="155"/>
      <c r="I8" s="155"/>
      <c r="J8" s="155"/>
      <c r="K8" s="155"/>
      <c r="L8" s="155"/>
      <c r="M8" s="155"/>
      <c r="N8" s="155"/>
    </row>
    <row r="9" spans="1:14" s="16" customFormat="1" ht="24" customHeight="1">
      <c r="A9" s="1"/>
      <c r="B9" s="1" t="s">
        <v>12</v>
      </c>
      <c r="C9" s="85" t="s">
        <v>149</v>
      </c>
      <c r="D9" s="108" t="s">
        <v>151</v>
      </c>
      <c r="E9" s="276" t="s">
        <v>150</v>
      </c>
      <c r="F9" s="277"/>
      <c r="G9" s="277"/>
      <c r="H9" s="277"/>
      <c r="I9" s="277"/>
      <c r="J9" s="277"/>
      <c r="K9" s="277"/>
      <c r="L9" s="277"/>
      <c r="M9" s="277"/>
      <c r="N9" s="277"/>
    </row>
    <row r="10" spans="1:14" s="16" customFormat="1" ht="21" customHeight="1">
      <c r="A10" s="1"/>
      <c r="B10" s="1"/>
      <c r="C10" s="15" t="s">
        <v>133</v>
      </c>
      <c r="D10" s="15" t="s">
        <v>107</v>
      </c>
      <c r="E10" s="155" t="s">
        <v>15</v>
      </c>
      <c r="F10" s="155"/>
      <c r="G10" s="155"/>
      <c r="H10" s="155"/>
      <c r="I10" s="155"/>
      <c r="J10" s="155"/>
      <c r="K10" s="155"/>
      <c r="L10" s="155"/>
      <c r="M10" s="155"/>
      <c r="N10" s="155"/>
    </row>
    <row r="11" spans="1:14" s="16" customFormat="1" ht="21" customHeight="1">
      <c r="A11" s="1"/>
      <c r="B11" s="1" t="s">
        <v>16</v>
      </c>
      <c r="C11" s="257" t="s">
        <v>17</v>
      </c>
      <c r="D11" s="257"/>
      <c r="E11" s="257"/>
      <c r="F11" s="257"/>
      <c r="G11" s="257"/>
      <c r="H11" s="257"/>
      <c r="I11" s="257"/>
      <c r="J11" s="257"/>
      <c r="K11" s="257"/>
      <c r="L11" s="257"/>
      <c r="M11" s="12"/>
      <c r="N11" s="15"/>
    </row>
    <row r="12" spans="1:108" s="16" customFormat="1" ht="33" customHeight="1">
      <c r="A12" s="1"/>
      <c r="B12" s="4"/>
      <c r="C12" s="158" t="s">
        <v>168</v>
      </c>
      <c r="D12" s="158"/>
      <c r="E12" s="158"/>
      <c r="F12" s="158"/>
      <c r="G12" s="158"/>
      <c r="H12" s="158"/>
      <c r="I12" s="158"/>
      <c r="J12" s="158"/>
      <c r="K12" s="158"/>
      <c r="L12" s="158"/>
      <c r="M12" s="158"/>
      <c r="N12" s="158"/>
      <c r="O12" s="12"/>
      <c r="P12" s="12"/>
      <c r="Q12" s="12"/>
      <c r="R12" s="12"/>
      <c r="S12" s="12"/>
      <c r="T12" s="12"/>
      <c r="U12" s="12"/>
      <c r="V12" s="12"/>
      <c r="W12" s="12"/>
      <c r="X12" s="12"/>
      <c r="Y12" s="12"/>
      <c r="Z12" s="12"/>
      <c r="AA12" s="12"/>
      <c r="AB12" s="12"/>
      <c r="AC12" s="12"/>
      <c r="AD12" s="12"/>
      <c r="AE12" s="12"/>
      <c r="AF12" s="12"/>
      <c r="AG12" s="12"/>
      <c r="AH12" s="12"/>
      <c r="AI12" s="12"/>
      <c r="AJ12" s="12"/>
      <c r="AK12" s="12"/>
      <c r="AL12" s="12"/>
      <c r="AM12" s="12"/>
      <c r="AN12" s="12"/>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c r="CB12" s="12"/>
      <c r="CC12" s="12"/>
      <c r="CD12" s="12"/>
      <c r="CE12" s="12"/>
      <c r="CF12" s="12"/>
      <c r="CG12" s="12"/>
      <c r="CH12" s="12"/>
      <c r="CI12" s="12"/>
      <c r="CJ12" s="12"/>
      <c r="CK12" s="12"/>
      <c r="CL12" s="12"/>
      <c r="CM12" s="12"/>
      <c r="CN12" s="12"/>
      <c r="CO12" s="12"/>
      <c r="CP12" s="12"/>
      <c r="CQ12" s="12"/>
      <c r="CR12" s="12"/>
      <c r="CS12" s="12"/>
      <c r="CT12" s="12"/>
      <c r="CU12" s="12"/>
      <c r="CV12" s="12"/>
      <c r="CW12" s="12"/>
      <c r="CX12" s="12"/>
      <c r="CY12" s="12"/>
      <c r="CZ12" s="12"/>
      <c r="DA12" s="12"/>
      <c r="DB12" s="12"/>
      <c r="DC12" s="12"/>
      <c r="DD12" s="12"/>
    </row>
    <row r="13" spans="1:108" s="16" customFormat="1" ht="27.75" customHeight="1">
      <c r="A13" s="1"/>
      <c r="B13" s="13" t="s">
        <v>18</v>
      </c>
      <c r="C13" s="258" t="s">
        <v>19</v>
      </c>
      <c r="D13" s="258"/>
      <c r="E13" s="258"/>
      <c r="F13" s="258"/>
      <c r="G13" s="258"/>
      <c r="H13" s="258"/>
      <c r="I13" s="258"/>
      <c r="J13" s="258"/>
      <c r="K13" s="258"/>
      <c r="L13" s="258"/>
      <c r="M13" s="104"/>
      <c r="N13" s="12"/>
      <c r="O13" s="12"/>
      <c r="P13" s="12"/>
      <c r="Q13" s="12"/>
      <c r="R13" s="12"/>
      <c r="S13" s="12"/>
      <c r="T13" s="12"/>
      <c r="U13" s="12"/>
      <c r="V13" s="12"/>
      <c r="W13" s="12"/>
      <c r="X13" s="12"/>
      <c r="Y13" s="12"/>
      <c r="Z13" s="12"/>
      <c r="AA13" s="12"/>
      <c r="AB13" s="12"/>
      <c r="AC13" s="12"/>
      <c r="AD13" s="12"/>
      <c r="AE13" s="12"/>
      <c r="AF13" s="12"/>
      <c r="AG13" s="12"/>
      <c r="AH13" s="12"/>
      <c r="AI13" s="12"/>
      <c r="AJ13" s="12"/>
      <c r="AK13" s="12"/>
      <c r="AL13" s="12"/>
      <c r="AM13" s="12"/>
      <c r="AN13" s="12"/>
      <c r="AO13" s="12"/>
      <c r="AP13" s="12"/>
      <c r="AQ13" s="12"/>
      <c r="AR13" s="12"/>
      <c r="AS13" s="12"/>
      <c r="AT13" s="12"/>
      <c r="AU13" s="12"/>
      <c r="AV13" s="12"/>
      <c r="AW13" s="12"/>
      <c r="AX13" s="12"/>
      <c r="AY13" s="12"/>
      <c r="AZ13" s="12"/>
      <c r="BA13" s="12"/>
      <c r="BB13" s="12"/>
      <c r="BC13" s="12"/>
      <c r="BD13" s="12"/>
      <c r="BE13" s="12"/>
      <c r="BF13" s="12"/>
      <c r="BG13" s="12"/>
      <c r="BH13" s="12"/>
      <c r="BI13" s="12"/>
      <c r="BJ13" s="12"/>
      <c r="BK13" s="12"/>
      <c r="BL13" s="12"/>
      <c r="BM13" s="12"/>
      <c r="BN13" s="12"/>
      <c r="BO13" s="12"/>
      <c r="BP13" s="12"/>
      <c r="BQ13" s="12"/>
      <c r="BR13" s="12"/>
      <c r="BS13" s="12"/>
      <c r="BT13" s="12"/>
      <c r="BU13" s="12"/>
      <c r="BV13" s="12"/>
      <c r="BW13" s="12"/>
      <c r="BX13" s="12"/>
      <c r="BY13" s="12"/>
      <c r="BZ13" s="12"/>
      <c r="CA13" s="12"/>
      <c r="CB13" s="12"/>
      <c r="CC13" s="12"/>
      <c r="CD13" s="12"/>
      <c r="CE13" s="12"/>
      <c r="CF13" s="12"/>
      <c r="CG13" s="12"/>
      <c r="CH13" s="12"/>
      <c r="CI13" s="12"/>
      <c r="CJ13" s="12"/>
      <c r="CK13" s="12"/>
      <c r="CL13" s="12"/>
      <c r="CM13" s="12"/>
      <c r="CN13" s="12"/>
      <c r="CO13" s="12"/>
      <c r="CP13" s="12"/>
      <c r="CQ13" s="12"/>
      <c r="CR13" s="12"/>
      <c r="CS13" s="12"/>
      <c r="CT13" s="12"/>
      <c r="CU13" s="12"/>
      <c r="CV13" s="12"/>
      <c r="CW13" s="12"/>
      <c r="CX13" s="12"/>
      <c r="CY13" s="12"/>
      <c r="CZ13" s="12"/>
      <c r="DA13" s="12"/>
      <c r="DB13" s="12"/>
      <c r="DC13" s="12"/>
      <c r="DD13" s="12"/>
    </row>
    <row r="14" spans="1:14" s="16" customFormat="1" ht="24" customHeight="1">
      <c r="A14" s="1"/>
      <c r="B14" s="1" t="s">
        <v>20</v>
      </c>
      <c r="C14" s="103" t="s">
        <v>21</v>
      </c>
      <c r="D14" s="18"/>
      <c r="E14" s="18"/>
      <c r="F14" s="18"/>
      <c r="G14" s="18"/>
      <c r="H14" s="18"/>
      <c r="I14" s="18"/>
      <c r="J14" s="18"/>
      <c r="K14" s="18"/>
      <c r="L14" s="18"/>
      <c r="M14" s="18"/>
      <c r="N14" s="15"/>
    </row>
    <row r="15" spans="1:14" ht="19.5" customHeight="1">
      <c r="A15" s="2"/>
      <c r="B15" s="2"/>
      <c r="C15" s="2"/>
      <c r="D15" s="2"/>
      <c r="E15" s="2"/>
      <c r="F15" s="2"/>
      <c r="G15" s="2"/>
      <c r="H15" s="2"/>
      <c r="I15" s="2"/>
      <c r="J15" s="2"/>
      <c r="K15" s="2"/>
      <c r="L15" s="5" t="s">
        <v>5</v>
      </c>
      <c r="M15" s="5"/>
      <c r="N15" s="2"/>
    </row>
    <row r="16" spans="1:13" ht="29.25" customHeight="1">
      <c r="A16" s="2"/>
      <c r="B16" s="246" t="s">
        <v>22</v>
      </c>
      <c r="C16" s="246" t="s">
        <v>23</v>
      </c>
      <c r="D16" s="217" t="s">
        <v>24</v>
      </c>
      <c r="E16" s="217"/>
      <c r="F16" s="217"/>
      <c r="G16" s="217" t="s">
        <v>25</v>
      </c>
      <c r="H16" s="217"/>
      <c r="I16" s="217"/>
      <c r="J16" s="217" t="s">
        <v>26</v>
      </c>
      <c r="K16" s="217"/>
      <c r="L16" s="217"/>
      <c r="M16" s="1"/>
    </row>
    <row r="17" spans="1:13" ht="63.75" customHeight="1">
      <c r="A17" s="2"/>
      <c r="B17" s="246"/>
      <c r="C17" s="246"/>
      <c r="D17" s="109" t="s">
        <v>2</v>
      </c>
      <c r="E17" s="7" t="s">
        <v>3</v>
      </c>
      <c r="F17" s="7" t="s">
        <v>4</v>
      </c>
      <c r="G17" s="7" t="s">
        <v>2</v>
      </c>
      <c r="H17" s="7" t="s">
        <v>3</v>
      </c>
      <c r="I17" s="7" t="s">
        <v>4</v>
      </c>
      <c r="J17" s="7" t="s">
        <v>2</v>
      </c>
      <c r="K17" s="7" t="s">
        <v>3</v>
      </c>
      <c r="L17" s="7" t="s">
        <v>4</v>
      </c>
      <c r="M17" s="1"/>
    </row>
    <row r="18" spans="1:13" ht="13.5" customHeight="1">
      <c r="A18" s="2"/>
      <c r="B18" s="6">
        <v>1</v>
      </c>
      <c r="C18" s="6">
        <v>2</v>
      </c>
      <c r="D18" s="6">
        <v>3</v>
      </c>
      <c r="E18" s="6">
        <v>4</v>
      </c>
      <c r="F18" s="6">
        <v>5</v>
      </c>
      <c r="G18" s="6">
        <v>6</v>
      </c>
      <c r="H18" s="6">
        <v>7</v>
      </c>
      <c r="I18" s="6">
        <v>8</v>
      </c>
      <c r="J18" s="6">
        <v>9</v>
      </c>
      <c r="K18" s="6">
        <v>10</v>
      </c>
      <c r="L18" s="6">
        <v>11</v>
      </c>
      <c r="M18" s="113"/>
    </row>
    <row r="19" spans="1:13" s="16" customFormat="1" ht="35.25" customHeight="1">
      <c r="A19" s="87"/>
      <c r="B19" s="23" t="s">
        <v>8</v>
      </c>
      <c r="C19" s="7" t="s">
        <v>27</v>
      </c>
      <c r="D19" s="88">
        <f>D21</f>
        <v>288.437</v>
      </c>
      <c r="E19" s="89">
        <f aca="true" t="shared" si="0" ref="E19:L19">E21</f>
        <v>0</v>
      </c>
      <c r="F19" s="88">
        <f t="shared" si="0"/>
        <v>288.437</v>
      </c>
      <c r="G19" s="88">
        <f t="shared" si="0"/>
        <v>288.39695</v>
      </c>
      <c r="H19" s="89">
        <f t="shared" si="0"/>
        <v>0</v>
      </c>
      <c r="I19" s="88">
        <f t="shared" si="0"/>
        <v>288.39695</v>
      </c>
      <c r="J19" s="88">
        <f t="shared" si="0"/>
        <v>-0.04005000000000791</v>
      </c>
      <c r="K19" s="70">
        <f t="shared" si="0"/>
        <v>0</v>
      </c>
      <c r="L19" s="88">
        <f t="shared" si="0"/>
        <v>-0.04005000000000791</v>
      </c>
      <c r="M19" s="114"/>
    </row>
    <row r="20" spans="1:13" ht="18" customHeight="1">
      <c r="A20" s="2"/>
      <c r="B20" s="8"/>
      <c r="C20" s="9" t="s">
        <v>28</v>
      </c>
      <c r="D20" s="11"/>
      <c r="E20" s="84"/>
      <c r="F20" s="11"/>
      <c r="G20" s="11"/>
      <c r="H20" s="84"/>
      <c r="I20" s="11"/>
      <c r="J20" s="11"/>
      <c r="K20" s="112"/>
      <c r="L20" s="11"/>
      <c r="M20" s="115"/>
    </row>
    <row r="21" spans="1:13" s="16" customFormat="1" ht="75" customHeight="1">
      <c r="A21" s="87"/>
      <c r="B21" s="110" t="s">
        <v>29</v>
      </c>
      <c r="C21" s="111" t="s">
        <v>152</v>
      </c>
      <c r="D21" s="124">
        <v>288.437</v>
      </c>
      <c r="E21" s="89">
        <v>0</v>
      </c>
      <c r="F21" s="88">
        <f>SUM(D21:E21)</f>
        <v>288.437</v>
      </c>
      <c r="G21" s="125">
        <v>288.39695</v>
      </c>
      <c r="H21" s="89">
        <v>0</v>
      </c>
      <c r="I21" s="88">
        <f>SUM(G21:H21)</f>
        <v>288.39695</v>
      </c>
      <c r="J21" s="88">
        <f>G21-D21</f>
        <v>-0.04005000000000791</v>
      </c>
      <c r="K21" s="70">
        <f>H21-E21</f>
        <v>0</v>
      </c>
      <c r="L21" s="88">
        <f>SUM(J21:K21)</f>
        <v>-0.04005000000000791</v>
      </c>
      <c r="M21" s="114"/>
    </row>
    <row r="22" spans="1:13" ht="21.75" customHeight="1">
      <c r="A22" s="2"/>
      <c r="B22" s="273" t="s">
        <v>186</v>
      </c>
      <c r="C22" s="274"/>
      <c r="D22" s="274"/>
      <c r="E22" s="274"/>
      <c r="F22" s="274"/>
      <c r="G22" s="274"/>
      <c r="H22" s="274"/>
      <c r="I22" s="274"/>
      <c r="J22" s="274"/>
      <c r="K22" s="274"/>
      <c r="L22" s="274"/>
      <c r="M22" s="116"/>
    </row>
    <row r="23" spans="1:2" ht="13.5" customHeight="1">
      <c r="A23" s="2"/>
      <c r="B23" s="2"/>
    </row>
    <row r="24" spans="2:6" ht="17.25">
      <c r="B24" s="2" t="s">
        <v>108</v>
      </c>
      <c r="C24" s="105" t="s">
        <v>116</v>
      </c>
      <c r="D24" s="1"/>
      <c r="E24" s="1"/>
      <c r="F24" s="1"/>
    </row>
    <row r="25" ht="15">
      <c r="K25" s="5" t="s">
        <v>5</v>
      </c>
    </row>
    <row r="26" spans="2:11" s="16" customFormat="1" ht="35.25" customHeight="1">
      <c r="B26" s="21" t="s">
        <v>22</v>
      </c>
      <c r="C26" s="251" t="s">
        <v>23</v>
      </c>
      <c r="D26" s="155"/>
      <c r="E26" s="252"/>
      <c r="F26" s="251" t="s">
        <v>24</v>
      </c>
      <c r="G26" s="252"/>
      <c r="H26" s="251" t="s">
        <v>25</v>
      </c>
      <c r="I26" s="252"/>
      <c r="J26" s="251" t="s">
        <v>26</v>
      </c>
      <c r="K26" s="252"/>
    </row>
    <row r="27" spans="2:11" s="16" customFormat="1" ht="15">
      <c r="B27" s="23" t="s">
        <v>8</v>
      </c>
      <c r="C27" s="253" t="s">
        <v>31</v>
      </c>
      <c r="D27" s="253"/>
      <c r="E27" s="253"/>
      <c r="F27" s="218" t="s">
        <v>80</v>
      </c>
      <c r="G27" s="218"/>
      <c r="H27" s="218"/>
      <c r="I27" s="218"/>
      <c r="J27" s="218" t="s">
        <v>80</v>
      </c>
      <c r="K27" s="218"/>
    </row>
    <row r="28" spans="2:11" s="16" customFormat="1" ht="15">
      <c r="B28" s="23"/>
      <c r="C28" s="253" t="s">
        <v>32</v>
      </c>
      <c r="D28" s="253"/>
      <c r="E28" s="253"/>
      <c r="F28" s="218"/>
      <c r="G28" s="218"/>
      <c r="H28" s="218"/>
      <c r="I28" s="218"/>
      <c r="J28" s="218"/>
      <c r="K28" s="218"/>
    </row>
    <row r="29" spans="2:11" s="16" customFormat="1" ht="15">
      <c r="B29" s="23" t="s">
        <v>29</v>
      </c>
      <c r="C29" s="253" t="s">
        <v>33</v>
      </c>
      <c r="D29" s="253"/>
      <c r="E29" s="253"/>
      <c r="F29" s="218" t="s">
        <v>80</v>
      </c>
      <c r="G29" s="218"/>
      <c r="H29" s="218"/>
      <c r="I29" s="218"/>
      <c r="J29" s="218" t="s">
        <v>80</v>
      </c>
      <c r="K29" s="218"/>
    </row>
    <row r="30" spans="2:11" s="16" customFormat="1" ht="15">
      <c r="B30" s="23" t="s">
        <v>30</v>
      </c>
      <c r="C30" s="253" t="s">
        <v>34</v>
      </c>
      <c r="D30" s="253"/>
      <c r="E30" s="253"/>
      <c r="F30" s="218" t="s">
        <v>80</v>
      </c>
      <c r="G30" s="218"/>
      <c r="H30" s="218"/>
      <c r="I30" s="218"/>
      <c r="J30" s="218" t="s">
        <v>80</v>
      </c>
      <c r="K30" s="218"/>
    </row>
    <row r="31" spans="2:11" s="16" customFormat="1" ht="36.75" customHeight="1">
      <c r="B31" s="254" t="s">
        <v>109</v>
      </c>
      <c r="C31" s="255"/>
      <c r="D31" s="255"/>
      <c r="E31" s="255"/>
      <c r="F31" s="255"/>
      <c r="G31" s="255"/>
      <c r="H31" s="255"/>
      <c r="I31" s="255"/>
      <c r="J31" s="255"/>
      <c r="K31" s="256"/>
    </row>
    <row r="32" spans="2:11" s="16" customFormat="1" ht="15">
      <c r="B32" s="23" t="s">
        <v>10</v>
      </c>
      <c r="C32" s="253" t="s">
        <v>35</v>
      </c>
      <c r="D32" s="253"/>
      <c r="E32" s="253"/>
      <c r="F32" s="218"/>
      <c r="G32" s="218"/>
      <c r="H32" s="218"/>
      <c r="I32" s="218"/>
      <c r="J32" s="218"/>
      <c r="K32" s="218"/>
    </row>
    <row r="33" spans="2:11" s="16" customFormat="1" ht="15">
      <c r="B33" s="23"/>
      <c r="C33" s="253" t="s">
        <v>32</v>
      </c>
      <c r="D33" s="253"/>
      <c r="E33" s="253"/>
      <c r="F33" s="218"/>
      <c r="G33" s="218"/>
      <c r="H33" s="218"/>
      <c r="I33" s="218"/>
      <c r="J33" s="218"/>
      <c r="K33" s="218"/>
    </row>
    <row r="34" spans="2:11" s="16" customFormat="1" ht="15">
      <c r="B34" s="24" t="s">
        <v>42</v>
      </c>
      <c r="C34" s="253" t="s">
        <v>47</v>
      </c>
      <c r="D34" s="253"/>
      <c r="E34" s="253"/>
      <c r="F34" s="218" t="s">
        <v>136</v>
      </c>
      <c r="G34" s="218"/>
      <c r="H34" s="218"/>
      <c r="I34" s="218"/>
      <c r="J34" s="218"/>
      <c r="K34" s="218"/>
    </row>
    <row r="35" spans="2:11" s="16" customFormat="1" ht="15">
      <c r="B35" s="24" t="s">
        <v>41</v>
      </c>
      <c r="C35" s="253" t="s">
        <v>36</v>
      </c>
      <c r="D35" s="253"/>
      <c r="E35" s="253"/>
      <c r="F35" s="218" t="s">
        <v>136</v>
      </c>
      <c r="G35" s="218"/>
      <c r="H35" s="218"/>
      <c r="I35" s="218"/>
      <c r="J35" s="218"/>
      <c r="K35" s="218"/>
    </row>
    <row r="36" spans="2:11" s="16" customFormat="1" ht="15">
      <c r="B36" s="24" t="s">
        <v>40</v>
      </c>
      <c r="C36" s="253" t="s">
        <v>37</v>
      </c>
      <c r="D36" s="253"/>
      <c r="E36" s="253"/>
      <c r="F36" s="218" t="s">
        <v>136</v>
      </c>
      <c r="G36" s="218"/>
      <c r="H36" s="218"/>
      <c r="I36" s="218"/>
      <c r="J36" s="218"/>
      <c r="K36" s="218"/>
    </row>
    <row r="37" spans="2:11" s="16" customFormat="1" ht="15">
      <c r="B37" s="23" t="s">
        <v>39</v>
      </c>
      <c r="C37" s="253" t="s">
        <v>38</v>
      </c>
      <c r="D37" s="253"/>
      <c r="E37" s="253"/>
      <c r="F37" s="218" t="s">
        <v>136</v>
      </c>
      <c r="G37" s="218"/>
      <c r="H37" s="218"/>
      <c r="I37" s="218"/>
      <c r="J37" s="218"/>
      <c r="K37" s="218"/>
    </row>
    <row r="38" spans="2:11" s="16" customFormat="1" ht="19.5" customHeight="1">
      <c r="B38" s="259" t="s">
        <v>110</v>
      </c>
      <c r="C38" s="260"/>
      <c r="D38" s="260"/>
      <c r="E38" s="260"/>
      <c r="F38" s="260"/>
      <c r="G38" s="260"/>
      <c r="H38" s="260"/>
      <c r="I38" s="260"/>
      <c r="J38" s="260"/>
      <c r="K38" s="261"/>
    </row>
    <row r="39" spans="2:11" s="16" customFormat="1" ht="15">
      <c r="B39" s="23" t="s">
        <v>12</v>
      </c>
      <c r="C39" s="253" t="s">
        <v>43</v>
      </c>
      <c r="D39" s="253"/>
      <c r="E39" s="253"/>
      <c r="F39" s="218" t="s">
        <v>80</v>
      </c>
      <c r="G39" s="218"/>
      <c r="H39" s="218"/>
      <c r="I39" s="218"/>
      <c r="J39" s="218"/>
      <c r="K39" s="218"/>
    </row>
    <row r="40" spans="2:11" s="16" customFormat="1" ht="15">
      <c r="B40" s="23"/>
      <c r="C40" s="253" t="s">
        <v>32</v>
      </c>
      <c r="D40" s="253"/>
      <c r="E40" s="253"/>
      <c r="F40" s="218"/>
      <c r="G40" s="218"/>
      <c r="H40" s="218"/>
      <c r="I40" s="218"/>
      <c r="J40" s="218"/>
      <c r="K40" s="218"/>
    </row>
    <row r="41" spans="2:11" s="16" customFormat="1" ht="15">
      <c r="B41" s="24" t="s">
        <v>45</v>
      </c>
      <c r="C41" s="253" t="s">
        <v>33</v>
      </c>
      <c r="D41" s="253"/>
      <c r="E41" s="253"/>
      <c r="F41" s="218" t="s">
        <v>80</v>
      </c>
      <c r="G41" s="218"/>
      <c r="H41" s="218"/>
      <c r="I41" s="218"/>
      <c r="J41" s="218"/>
      <c r="K41" s="218"/>
    </row>
    <row r="42" spans="2:11" s="16" customFormat="1" ht="15">
      <c r="B42" s="23" t="s">
        <v>46</v>
      </c>
      <c r="C42" s="253" t="s">
        <v>44</v>
      </c>
      <c r="D42" s="253"/>
      <c r="E42" s="253"/>
      <c r="F42" s="218" t="s">
        <v>80</v>
      </c>
      <c r="G42" s="218"/>
      <c r="H42" s="218"/>
      <c r="I42" s="218"/>
      <c r="J42" s="218"/>
      <c r="K42" s="218"/>
    </row>
    <row r="43" spans="2:11" s="16" customFormat="1" ht="36" customHeight="1">
      <c r="B43" s="254" t="s">
        <v>111</v>
      </c>
      <c r="C43" s="255"/>
      <c r="D43" s="255"/>
      <c r="E43" s="255"/>
      <c r="F43" s="255"/>
      <c r="G43" s="255"/>
      <c r="H43" s="255"/>
      <c r="I43" s="255"/>
      <c r="J43" s="255"/>
      <c r="K43" s="256"/>
    </row>
    <row r="45" spans="1:14" ht="28.5" customHeight="1">
      <c r="A45" s="2"/>
      <c r="B45" s="15" t="s">
        <v>117</v>
      </c>
      <c r="C45" s="161" t="s">
        <v>118</v>
      </c>
      <c r="D45" s="161"/>
      <c r="E45" s="161"/>
      <c r="F45" s="161"/>
      <c r="G45" s="161"/>
      <c r="H45" s="161"/>
      <c r="I45" s="161"/>
      <c r="J45" s="161"/>
      <c r="K45" s="161"/>
      <c r="L45" s="161"/>
      <c r="M45" s="161"/>
      <c r="N45" s="161"/>
    </row>
    <row r="46" ht="17.25" customHeight="1">
      <c r="A46" s="2"/>
    </row>
    <row r="47" spans="1:15" ht="39" customHeight="1">
      <c r="A47" s="2"/>
      <c r="B47" s="7" t="s">
        <v>59</v>
      </c>
      <c r="C47" s="217" t="s">
        <v>23</v>
      </c>
      <c r="D47" s="217"/>
      <c r="E47" s="217"/>
      <c r="F47" s="217" t="s">
        <v>67</v>
      </c>
      <c r="G47" s="217"/>
      <c r="H47" s="269"/>
      <c r="I47" s="217" t="s">
        <v>25</v>
      </c>
      <c r="J47" s="245"/>
      <c r="K47" s="245"/>
      <c r="L47" s="217" t="s">
        <v>26</v>
      </c>
      <c r="M47" s="217"/>
      <c r="N47" s="245"/>
      <c r="O47" s="28"/>
    </row>
    <row r="48" spans="1:14" ht="39.75" customHeight="1">
      <c r="A48" s="2"/>
      <c r="B48" s="7"/>
      <c r="C48" s="217"/>
      <c r="D48" s="217"/>
      <c r="E48" s="217"/>
      <c r="F48" s="7" t="s">
        <v>2</v>
      </c>
      <c r="G48" s="7" t="s">
        <v>3</v>
      </c>
      <c r="H48" s="7" t="s">
        <v>4</v>
      </c>
      <c r="I48" s="7" t="s">
        <v>2</v>
      </c>
      <c r="J48" s="7" t="s">
        <v>3</v>
      </c>
      <c r="K48" s="7" t="s">
        <v>4</v>
      </c>
      <c r="L48" s="7" t="s">
        <v>2</v>
      </c>
      <c r="M48" s="7" t="s">
        <v>3</v>
      </c>
      <c r="N48" s="7" t="s">
        <v>4</v>
      </c>
    </row>
    <row r="49" spans="2:14" ht="13.5" customHeight="1">
      <c r="B49" s="56" t="s">
        <v>57</v>
      </c>
      <c r="C49" s="272">
        <v>2</v>
      </c>
      <c r="D49" s="272"/>
      <c r="E49" s="272"/>
      <c r="F49" s="56">
        <v>3</v>
      </c>
      <c r="G49" s="56">
        <v>4</v>
      </c>
      <c r="H49" s="56">
        <v>5</v>
      </c>
      <c r="I49" s="56">
        <v>6</v>
      </c>
      <c r="J49" s="56">
        <v>7</v>
      </c>
      <c r="K49" s="56">
        <v>8</v>
      </c>
      <c r="L49" s="33">
        <v>9</v>
      </c>
      <c r="M49" s="33"/>
      <c r="N49" s="33">
        <v>10</v>
      </c>
    </row>
    <row r="50" spans="2:14" ht="24" customHeight="1">
      <c r="B50" s="271" t="s">
        <v>63</v>
      </c>
      <c r="C50" s="269"/>
      <c r="D50" s="269"/>
      <c r="E50" s="269"/>
      <c r="F50" s="269"/>
      <c r="G50" s="269"/>
      <c r="H50" s="269"/>
      <c r="I50" s="269"/>
      <c r="J50" s="269"/>
      <c r="K50" s="269"/>
      <c r="L50" s="269"/>
      <c r="M50" s="269"/>
      <c r="N50" s="269"/>
    </row>
    <row r="51" spans="2:14" ht="72" customHeight="1">
      <c r="B51" s="92"/>
      <c r="C51" s="242" t="s">
        <v>152</v>
      </c>
      <c r="D51" s="242"/>
      <c r="E51" s="242"/>
      <c r="F51" s="124">
        <v>288.437</v>
      </c>
      <c r="G51" s="7">
        <v>0</v>
      </c>
      <c r="H51" s="93">
        <f>SUM(F51:G51)</f>
        <v>288.437</v>
      </c>
      <c r="I51" s="125">
        <v>288.39695</v>
      </c>
      <c r="J51" s="7">
        <v>0</v>
      </c>
      <c r="K51" s="93">
        <f>SUM(I51:J51)</f>
        <v>288.39695</v>
      </c>
      <c r="L51" s="140">
        <f>I51-F51</f>
        <v>-0.04005000000000791</v>
      </c>
      <c r="M51" s="7">
        <f>J51-G51</f>
        <v>0</v>
      </c>
      <c r="N51" s="93">
        <f>SUM(L51:M51)</f>
        <v>-0.04005000000000791</v>
      </c>
    </row>
    <row r="52" spans="1:14" s="16" customFormat="1" ht="19.5" customHeight="1">
      <c r="A52" s="15"/>
      <c r="B52" s="119" t="s">
        <v>57</v>
      </c>
      <c r="C52" s="223" t="s">
        <v>56</v>
      </c>
      <c r="D52" s="223"/>
      <c r="E52" s="223"/>
      <c r="F52" s="119"/>
      <c r="G52" s="119"/>
      <c r="H52" s="22" t="s">
        <v>48</v>
      </c>
      <c r="I52" s="148"/>
      <c r="J52" s="148"/>
      <c r="K52" s="148"/>
      <c r="L52" s="149"/>
      <c r="M52" s="149"/>
      <c r="N52" s="149"/>
    </row>
    <row r="53" spans="1:14" s="16" customFormat="1" ht="33" customHeight="1">
      <c r="A53" s="15"/>
      <c r="B53" s="22" t="s">
        <v>48</v>
      </c>
      <c r="C53" s="262" t="s">
        <v>125</v>
      </c>
      <c r="D53" s="262"/>
      <c r="E53" s="262"/>
      <c r="F53" s="7">
        <v>2</v>
      </c>
      <c r="G53" s="7">
        <f>G54+G55</f>
        <v>0</v>
      </c>
      <c r="H53" s="95">
        <f>SUM(F53:G53)</f>
        <v>2</v>
      </c>
      <c r="I53" s="7">
        <v>2</v>
      </c>
      <c r="J53" s="7">
        <f>J54+J55</f>
        <v>0</v>
      </c>
      <c r="K53" s="56">
        <f>SUM(I53:J53)</f>
        <v>2</v>
      </c>
      <c r="L53" s="7">
        <f aca="true" t="shared" si="1" ref="L53:M55">I53-F53</f>
        <v>0</v>
      </c>
      <c r="M53" s="7">
        <f t="shared" si="1"/>
        <v>0</v>
      </c>
      <c r="N53" s="95">
        <f>SUM(L53:M53)</f>
        <v>0</v>
      </c>
    </row>
    <row r="54" spans="1:14" s="16" customFormat="1" ht="31.5" customHeight="1">
      <c r="A54" s="15"/>
      <c r="B54" s="22"/>
      <c r="C54" s="262" t="s">
        <v>153</v>
      </c>
      <c r="D54" s="262"/>
      <c r="E54" s="262"/>
      <c r="F54" s="7">
        <v>33</v>
      </c>
      <c r="G54" s="7">
        <v>0</v>
      </c>
      <c r="H54" s="95">
        <f>SUM(F54:G54)</f>
        <v>33</v>
      </c>
      <c r="I54" s="7">
        <v>33</v>
      </c>
      <c r="J54" s="7">
        <v>0</v>
      </c>
      <c r="K54" s="56">
        <f>SUM(I54:J54)</f>
        <v>33</v>
      </c>
      <c r="L54" s="7">
        <f t="shared" si="1"/>
        <v>0</v>
      </c>
      <c r="M54" s="7">
        <f t="shared" si="1"/>
        <v>0</v>
      </c>
      <c r="N54" s="95">
        <f>SUM(L54:M54)</f>
        <v>0</v>
      </c>
    </row>
    <row r="55" spans="1:14" s="16" customFormat="1" ht="33" customHeight="1">
      <c r="A55" s="15"/>
      <c r="B55" s="22"/>
      <c r="C55" s="262" t="s">
        <v>154</v>
      </c>
      <c r="D55" s="262"/>
      <c r="E55" s="262"/>
      <c r="F55" s="7">
        <v>288.315</v>
      </c>
      <c r="G55" s="7">
        <v>0</v>
      </c>
      <c r="H55" s="93">
        <f>SUM(F55:G55)</f>
        <v>288.315</v>
      </c>
      <c r="I55" s="7">
        <v>288.315</v>
      </c>
      <c r="J55" s="7">
        <v>0</v>
      </c>
      <c r="K55" s="56">
        <f>SUM(I55:J55)</f>
        <v>288.315</v>
      </c>
      <c r="L55" s="7">
        <f t="shared" si="1"/>
        <v>0</v>
      </c>
      <c r="M55" s="7">
        <f t="shared" si="1"/>
        <v>0</v>
      </c>
      <c r="N55" s="95">
        <f>SUM(L55:M55)</f>
        <v>0</v>
      </c>
    </row>
    <row r="56" spans="1:14" s="16" customFormat="1" ht="34.5" customHeight="1">
      <c r="A56" s="15"/>
      <c r="B56" s="22"/>
      <c r="C56" s="219" t="s">
        <v>127</v>
      </c>
      <c r="D56" s="220"/>
      <c r="E56" s="220"/>
      <c r="F56" s="220"/>
      <c r="G56" s="220"/>
      <c r="H56" s="220"/>
      <c r="I56" s="220"/>
      <c r="J56" s="220"/>
      <c r="K56" s="220"/>
      <c r="L56" s="220"/>
      <c r="M56" s="220"/>
      <c r="N56" s="220"/>
    </row>
    <row r="57" spans="1:14" s="16" customFormat="1" ht="24" customHeight="1">
      <c r="A57" s="15"/>
      <c r="B57" s="119" t="s">
        <v>54</v>
      </c>
      <c r="C57" s="223" t="s">
        <v>53</v>
      </c>
      <c r="D57" s="223"/>
      <c r="E57" s="223"/>
      <c r="F57" s="174"/>
      <c r="G57" s="174"/>
      <c r="H57" s="174"/>
      <c r="I57" s="174"/>
      <c r="J57" s="174"/>
      <c r="K57" s="174"/>
      <c r="L57" s="174"/>
      <c r="M57" s="174"/>
      <c r="N57" s="174"/>
    </row>
    <row r="58" spans="1:14" s="16" customFormat="1" ht="36" customHeight="1">
      <c r="A58" s="15"/>
      <c r="B58" s="22" t="s">
        <v>48</v>
      </c>
      <c r="C58" s="262" t="s">
        <v>157</v>
      </c>
      <c r="D58" s="262"/>
      <c r="E58" s="262"/>
      <c r="F58" s="7">
        <v>70</v>
      </c>
      <c r="G58" s="7">
        <v>0</v>
      </c>
      <c r="H58" s="95">
        <f>SUM(F58:G58)</f>
        <v>70</v>
      </c>
      <c r="I58" s="70">
        <v>69</v>
      </c>
      <c r="J58" s="70">
        <v>0</v>
      </c>
      <c r="K58" s="94">
        <f>SUM(I58:J58)</f>
        <v>69</v>
      </c>
      <c r="L58" s="7">
        <f>I58-F58</f>
        <v>-1</v>
      </c>
      <c r="M58" s="7">
        <f>J58-G58</f>
        <v>0</v>
      </c>
      <c r="N58" s="95">
        <f>SUM(L58:M58)</f>
        <v>-1</v>
      </c>
    </row>
    <row r="59" spans="1:14" s="16" customFormat="1" ht="36" customHeight="1">
      <c r="A59" s="15"/>
      <c r="B59" s="22" t="s">
        <v>48</v>
      </c>
      <c r="C59" s="262" t="s">
        <v>155</v>
      </c>
      <c r="D59" s="262"/>
      <c r="E59" s="262"/>
      <c r="F59" s="88">
        <v>265.515</v>
      </c>
      <c r="G59" s="7">
        <v>0</v>
      </c>
      <c r="H59" s="93">
        <f>SUM(F59:G59)</f>
        <v>265.515</v>
      </c>
      <c r="I59" s="88">
        <v>277.515</v>
      </c>
      <c r="J59" s="70">
        <v>0</v>
      </c>
      <c r="K59" s="96">
        <f>SUM(I59:J59)</f>
        <v>277.515</v>
      </c>
      <c r="L59" s="7">
        <f>I59-F59</f>
        <v>12</v>
      </c>
      <c r="M59" s="7">
        <f>J59-G59</f>
        <v>0</v>
      </c>
      <c r="N59" s="95">
        <f>SUM(L59:M59)</f>
        <v>12</v>
      </c>
    </row>
    <row r="60" spans="1:14" s="16" customFormat="1" ht="34.5" customHeight="1">
      <c r="A60" s="15"/>
      <c r="B60" s="22"/>
      <c r="C60" s="219" t="s">
        <v>61</v>
      </c>
      <c r="D60" s="220"/>
      <c r="E60" s="220"/>
      <c r="F60" s="220"/>
      <c r="G60" s="220"/>
      <c r="H60" s="220"/>
      <c r="I60" s="220"/>
      <c r="J60" s="220"/>
      <c r="K60" s="220"/>
      <c r="L60" s="220"/>
      <c r="M60" s="220"/>
      <c r="N60" s="220"/>
    </row>
    <row r="61" spans="1:14" s="16" customFormat="1" ht="25.5" customHeight="1">
      <c r="A61" s="15"/>
      <c r="B61" s="270" t="s">
        <v>187</v>
      </c>
      <c r="C61" s="270"/>
      <c r="D61" s="270"/>
      <c r="E61" s="270"/>
      <c r="F61" s="270"/>
      <c r="G61" s="270"/>
      <c r="H61" s="270"/>
      <c r="I61" s="270"/>
      <c r="J61" s="270"/>
      <c r="K61" s="270"/>
      <c r="L61" s="270"/>
      <c r="M61" s="270"/>
      <c r="N61" s="270"/>
    </row>
    <row r="62" spans="1:14" s="16" customFormat="1" ht="31.5" customHeight="1">
      <c r="A62" s="15"/>
      <c r="B62" s="119" t="s">
        <v>52</v>
      </c>
      <c r="C62" s="223" t="s">
        <v>51</v>
      </c>
      <c r="D62" s="223"/>
      <c r="E62" s="223"/>
      <c r="F62" s="174"/>
      <c r="G62" s="174"/>
      <c r="H62" s="174"/>
      <c r="I62" s="174"/>
      <c r="J62" s="174"/>
      <c r="K62" s="174"/>
      <c r="L62" s="174"/>
      <c r="M62" s="174"/>
      <c r="N62" s="174"/>
    </row>
    <row r="63" spans="1:14" s="16" customFormat="1" ht="42.75" customHeight="1">
      <c r="A63" s="15"/>
      <c r="B63" s="22" t="s">
        <v>48</v>
      </c>
      <c r="C63" s="262" t="s">
        <v>158</v>
      </c>
      <c r="D63" s="262"/>
      <c r="E63" s="262"/>
      <c r="F63" s="7">
        <f>F58/F53</f>
        <v>35</v>
      </c>
      <c r="G63" s="7">
        <v>0</v>
      </c>
      <c r="H63" s="95">
        <f>SUM(F63:G63)</f>
        <v>35</v>
      </c>
      <c r="I63" s="70">
        <f>I58/I53</f>
        <v>34.5</v>
      </c>
      <c r="J63" s="7">
        <v>0</v>
      </c>
      <c r="K63" s="95">
        <f>SUM(I63:J63)</f>
        <v>34.5</v>
      </c>
      <c r="L63" s="70">
        <f>I63-F63</f>
        <v>-0.5</v>
      </c>
      <c r="M63" s="7">
        <f>J63-G63</f>
        <v>0</v>
      </c>
      <c r="N63" s="95">
        <f>SUM(L63:M63)</f>
        <v>-0.5</v>
      </c>
    </row>
    <row r="64" spans="1:14" s="16" customFormat="1" ht="48.75" customHeight="1">
      <c r="A64" s="15"/>
      <c r="B64" s="22"/>
      <c r="C64" s="262" t="s">
        <v>156</v>
      </c>
      <c r="D64" s="262"/>
      <c r="E64" s="262"/>
      <c r="F64" s="88">
        <f>F59/F53</f>
        <v>132.7575</v>
      </c>
      <c r="G64" s="7">
        <v>0</v>
      </c>
      <c r="H64" s="93">
        <f>SUM(F64:G64)</f>
        <v>132.7575</v>
      </c>
      <c r="I64" s="88">
        <f>I59/I53</f>
        <v>138.7575</v>
      </c>
      <c r="J64" s="7">
        <v>0</v>
      </c>
      <c r="K64" s="93">
        <f>SUM(I64:J64)</f>
        <v>138.7575</v>
      </c>
      <c r="L64" s="7">
        <f>I64-F64</f>
        <v>6</v>
      </c>
      <c r="M64" s="7">
        <f>J64-G64</f>
        <v>0</v>
      </c>
      <c r="N64" s="95">
        <f>SUM(L64:M64)</f>
        <v>6</v>
      </c>
    </row>
    <row r="65" spans="1:14" s="16" customFormat="1" ht="22.5" customHeight="1">
      <c r="A65" s="15"/>
      <c r="B65" s="22"/>
      <c r="C65" s="219" t="s">
        <v>61</v>
      </c>
      <c r="D65" s="220"/>
      <c r="E65" s="220"/>
      <c r="F65" s="220"/>
      <c r="G65" s="220"/>
      <c r="H65" s="220"/>
      <c r="I65" s="220"/>
      <c r="J65" s="220"/>
      <c r="K65" s="220"/>
      <c r="L65" s="220"/>
      <c r="M65" s="220"/>
      <c r="N65" s="220"/>
    </row>
    <row r="66" spans="1:14" s="16" customFormat="1" ht="25.5" customHeight="1">
      <c r="A66" s="15"/>
      <c r="B66" s="270" t="s">
        <v>161</v>
      </c>
      <c r="C66" s="270"/>
      <c r="D66" s="270"/>
      <c r="E66" s="270"/>
      <c r="F66" s="270"/>
      <c r="G66" s="270"/>
      <c r="H66" s="270"/>
      <c r="I66" s="270"/>
      <c r="J66" s="270"/>
      <c r="K66" s="270"/>
      <c r="L66" s="270"/>
      <c r="M66" s="270"/>
      <c r="N66" s="270"/>
    </row>
    <row r="67" spans="1:14" s="16" customFormat="1" ht="30.75" customHeight="1">
      <c r="A67" s="15"/>
      <c r="B67" s="119" t="s">
        <v>50</v>
      </c>
      <c r="C67" s="223" t="s">
        <v>49</v>
      </c>
      <c r="D67" s="223"/>
      <c r="E67" s="223"/>
      <c r="F67" s="174"/>
      <c r="G67" s="174"/>
      <c r="H67" s="174"/>
      <c r="I67" s="174"/>
      <c r="J67" s="174"/>
      <c r="K67" s="174"/>
      <c r="L67" s="174"/>
      <c r="M67" s="174"/>
      <c r="N67" s="174"/>
    </row>
    <row r="68" spans="1:14" s="16" customFormat="1" ht="45.75" customHeight="1">
      <c r="A68" s="15"/>
      <c r="B68" s="119"/>
      <c r="C68" s="262" t="s">
        <v>188</v>
      </c>
      <c r="D68" s="262"/>
      <c r="E68" s="262"/>
      <c r="F68" s="70">
        <v>100</v>
      </c>
      <c r="G68" s="70">
        <v>0</v>
      </c>
      <c r="H68" s="94">
        <f>SUM(F68:G68)</f>
        <v>100</v>
      </c>
      <c r="I68" s="70">
        <v>100</v>
      </c>
      <c r="J68" s="70">
        <v>0</v>
      </c>
      <c r="K68" s="94">
        <f>SUM(I68:J68)</f>
        <v>100</v>
      </c>
      <c r="L68" s="7">
        <f>I68-F68</f>
        <v>0</v>
      </c>
      <c r="M68" s="7">
        <f>J68-G68</f>
        <v>0</v>
      </c>
      <c r="N68" s="95">
        <f>SUM(L68:M68)</f>
        <v>0</v>
      </c>
    </row>
    <row r="69" ht="24" customHeight="1">
      <c r="C69" s="53" t="s">
        <v>61</v>
      </c>
    </row>
    <row r="70" spans="2:19" ht="24" customHeight="1">
      <c r="B70" s="227" t="s">
        <v>189</v>
      </c>
      <c r="C70" s="227"/>
      <c r="D70" s="227"/>
      <c r="E70" s="227"/>
      <c r="F70" s="227"/>
      <c r="G70" s="227"/>
      <c r="H70" s="227"/>
      <c r="I70" s="227"/>
      <c r="J70" s="227"/>
      <c r="K70" s="227"/>
      <c r="L70" s="227"/>
      <c r="M70" s="227"/>
      <c r="N70" s="227"/>
      <c r="O70" s="68"/>
      <c r="P70" s="68"/>
      <c r="Q70" s="68"/>
      <c r="R70" s="68"/>
      <c r="S70" s="68"/>
    </row>
    <row r="71" spans="3:14" s="16" customFormat="1" ht="30.75" customHeight="1">
      <c r="C71" s="228" t="s">
        <v>62</v>
      </c>
      <c r="D71" s="229"/>
      <c r="E71" s="229"/>
      <c r="F71" s="229"/>
      <c r="G71" s="229"/>
      <c r="H71" s="229"/>
      <c r="I71" s="229"/>
      <c r="J71" s="229"/>
      <c r="K71" s="229"/>
      <c r="L71" s="229"/>
      <c r="M71" s="229"/>
      <c r="N71" s="229"/>
    </row>
    <row r="72" spans="1:14" s="55" customFormat="1" ht="74.25" customHeight="1">
      <c r="A72" s="55" t="s">
        <v>66</v>
      </c>
      <c r="B72" s="211" t="s">
        <v>190</v>
      </c>
      <c r="C72" s="211"/>
      <c r="D72" s="211"/>
      <c r="E72" s="211"/>
      <c r="F72" s="211"/>
      <c r="G72" s="211"/>
      <c r="H72" s="211"/>
      <c r="I72" s="211"/>
      <c r="J72" s="211"/>
      <c r="K72" s="211"/>
      <c r="L72" s="211"/>
      <c r="M72" s="211"/>
      <c r="N72" s="211"/>
    </row>
    <row r="73" spans="3:4" s="16" customFormat="1" ht="23.25" customHeight="1">
      <c r="C73" s="106" t="s">
        <v>64</v>
      </c>
      <c r="D73" s="16" t="s">
        <v>65</v>
      </c>
    </row>
    <row r="74" spans="1:14" ht="33" customHeight="1">
      <c r="A74" s="2"/>
      <c r="B74" s="15" t="s">
        <v>119</v>
      </c>
      <c r="C74" s="212" t="s">
        <v>120</v>
      </c>
      <c r="D74" s="212"/>
      <c r="E74" s="212"/>
      <c r="F74" s="212"/>
      <c r="G74" s="212"/>
      <c r="H74" s="212"/>
      <c r="I74" s="212"/>
      <c r="J74" s="212"/>
      <c r="K74" s="212"/>
      <c r="L74" s="212"/>
      <c r="M74" s="212"/>
      <c r="N74" s="212"/>
    </row>
    <row r="75" spans="1:14" ht="14.25" customHeight="1">
      <c r="A75" s="2"/>
      <c r="B75" s="16"/>
      <c r="C75" s="16"/>
      <c r="D75" s="16"/>
      <c r="E75" s="16"/>
      <c r="F75" s="16"/>
      <c r="G75" s="16"/>
      <c r="H75" s="16"/>
      <c r="I75" s="16"/>
      <c r="J75" s="16"/>
      <c r="K75" s="16"/>
      <c r="L75" s="16"/>
      <c r="M75" s="16"/>
      <c r="N75" s="16"/>
    </row>
    <row r="76" spans="1:14" ht="39.75" customHeight="1">
      <c r="A76" s="2"/>
      <c r="B76" s="22" t="s">
        <v>22</v>
      </c>
      <c r="C76" s="217" t="s">
        <v>23</v>
      </c>
      <c r="D76" s="217"/>
      <c r="E76" s="217"/>
      <c r="F76" s="217" t="s">
        <v>68</v>
      </c>
      <c r="G76" s="217"/>
      <c r="H76" s="269"/>
      <c r="I76" s="217" t="s">
        <v>69</v>
      </c>
      <c r="J76" s="218"/>
      <c r="K76" s="218"/>
      <c r="L76" s="217" t="s">
        <v>70</v>
      </c>
      <c r="M76" s="217"/>
      <c r="N76" s="218"/>
    </row>
    <row r="77" spans="2:14" ht="47.25" customHeight="1">
      <c r="B77" s="22"/>
      <c r="C77" s="262"/>
      <c r="D77" s="262"/>
      <c r="E77" s="262"/>
      <c r="F77" s="7" t="s">
        <v>2</v>
      </c>
      <c r="G77" s="7" t="s">
        <v>58</v>
      </c>
      <c r="H77" s="7" t="s">
        <v>4</v>
      </c>
      <c r="I77" s="7" t="s">
        <v>2</v>
      </c>
      <c r="J77" s="7" t="s">
        <v>3</v>
      </c>
      <c r="K77" s="7" t="s">
        <v>4</v>
      </c>
      <c r="L77" s="7" t="s">
        <v>2</v>
      </c>
      <c r="M77" s="7" t="s">
        <v>3</v>
      </c>
      <c r="N77" s="7" t="s">
        <v>4</v>
      </c>
    </row>
    <row r="78" spans="2:14" ht="22.5" customHeight="1">
      <c r="B78" s="56" t="s">
        <v>57</v>
      </c>
      <c r="C78" s="266">
        <v>2</v>
      </c>
      <c r="D78" s="266"/>
      <c r="E78" s="266"/>
      <c r="F78" s="56">
        <v>3</v>
      </c>
      <c r="G78" s="56">
        <v>4</v>
      </c>
      <c r="H78" s="56">
        <v>5</v>
      </c>
      <c r="I78" s="56">
        <v>6</v>
      </c>
      <c r="J78" s="56">
        <v>7</v>
      </c>
      <c r="K78" s="56">
        <v>8</v>
      </c>
      <c r="L78" s="33">
        <v>9</v>
      </c>
      <c r="M78" s="33">
        <v>10</v>
      </c>
      <c r="N78" s="33">
        <v>11</v>
      </c>
    </row>
    <row r="79" spans="2:14" ht="78.75" customHeight="1">
      <c r="B79" s="139"/>
      <c r="C79" s="206" t="s">
        <v>159</v>
      </c>
      <c r="D79" s="206"/>
      <c r="E79" s="206"/>
      <c r="F79" s="88">
        <v>263.276</v>
      </c>
      <c r="G79" s="70">
        <v>0</v>
      </c>
      <c r="H79" s="96">
        <f>SUM(F79:G79)</f>
        <v>263.276</v>
      </c>
      <c r="I79" s="125">
        <v>288.39695</v>
      </c>
      <c r="J79" s="70">
        <v>0</v>
      </c>
      <c r="K79" s="96">
        <f>SUM(I79:J79)</f>
        <v>288.39695</v>
      </c>
      <c r="L79" s="70">
        <f>(I79/F79)*100-100</f>
        <v>9.541678694601856</v>
      </c>
      <c r="M79" s="70">
        <v>0</v>
      </c>
      <c r="N79" s="94">
        <f>SUM(L79:M79)</f>
        <v>9.541678694601856</v>
      </c>
    </row>
    <row r="80" spans="2:14" s="100" customFormat="1" ht="69" customHeight="1">
      <c r="B80" s="267" t="s">
        <v>191</v>
      </c>
      <c r="C80" s="268"/>
      <c r="D80" s="268"/>
      <c r="E80" s="268"/>
      <c r="F80" s="268"/>
      <c r="G80" s="268"/>
      <c r="H80" s="268"/>
      <c r="I80" s="268"/>
      <c r="J80" s="268"/>
      <c r="K80" s="268"/>
      <c r="L80" s="268"/>
      <c r="M80" s="268"/>
      <c r="N80" s="268"/>
    </row>
    <row r="81" spans="2:14" ht="17.25" customHeight="1">
      <c r="B81" s="210" t="s">
        <v>32</v>
      </c>
      <c r="C81" s="206"/>
      <c r="D81" s="206"/>
      <c r="E81" s="206"/>
      <c r="F81" s="206"/>
      <c r="G81" s="206"/>
      <c r="H81" s="206"/>
      <c r="I81" s="206"/>
      <c r="J81" s="206"/>
      <c r="K81" s="206"/>
      <c r="L81" s="206"/>
      <c r="M81" s="206"/>
      <c r="N81" s="206"/>
    </row>
    <row r="82" spans="2:14" ht="90.75" customHeight="1">
      <c r="B82" s="139"/>
      <c r="C82" s="206" t="s">
        <v>160</v>
      </c>
      <c r="D82" s="206"/>
      <c r="E82" s="206"/>
      <c r="F82" s="88">
        <v>263.276</v>
      </c>
      <c r="G82" s="70">
        <v>0</v>
      </c>
      <c r="H82" s="96">
        <f>SUM(F82:G82)</f>
        <v>263.276</v>
      </c>
      <c r="I82" s="125">
        <v>288.39695</v>
      </c>
      <c r="J82" s="70">
        <v>0</v>
      </c>
      <c r="K82" s="96">
        <f>SUM(I82:J82)</f>
        <v>288.39695</v>
      </c>
      <c r="L82" s="70">
        <f>(I82/F82)*100-100</f>
        <v>9.541678694601856</v>
      </c>
      <c r="M82" s="70">
        <v>0</v>
      </c>
      <c r="N82" s="94">
        <f>SUM(L82:M82)</f>
        <v>9.541678694601856</v>
      </c>
    </row>
    <row r="83" spans="2:14" ht="72.75" customHeight="1">
      <c r="B83" s="173" t="s">
        <v>192</v>
      </c>
      <c r="C83" s="174"/>
      <c r="D83" s="174"/>
      <c r="E83" s="174"/>
      <c r="F83" s="174"/>
      <c r="G83" s="174"/>
      <c r="H83" s="174"/>
      <c r="I83" s="174"/>
      <c r="J83" s="174"/>
      <c r="K83" s="174"/>
      <c r="L83" s="174"/>
      <c r="M83" s="174"/>
      <c r="N83" s="174"/>
    </row>
    <row r="84" spans="2:14" ht="29.25" customHeight="1">
      <c r="B84" s="119" t="s">
        <v>57</v>
      </c>
      <c r="C84" s="265" t="s">
        <v>56</v>
      </c>
      <c r="D84" s="265"/>
      <c r="E84" s="265"/>
      <c r="F84" s="265"/>
      <c r="G84" s="265"/>
      <c r="H84" s="265"/>
      <c r="I84" s="265"/>
      <c r="J84" s="265"/>
      <c r="K84" s="265"/>
      <c r="L84" s="265"/>
      <c r="M84" s="265"/>
      <c r="N84" s="265"/>
    </row>
    <row r="85" spans="2:14" ht="29.25" customHeight="1">
      <c r="B85" s="22" t="s">
        <v>48</v>
      </c>
      <c r="C85" s="262" t="s">
        <v>125</v>
      </c>
      <c r="D85" s="262"/>
      <c r="E85" s="262"/>
      <c r="F85" s="56">
        <v>2</v>
      </c>
      <c r="G85" s="7">
        <f>G86+G87</f>
        <v>0</v>
      </c>
      <c r="H85" s="95">
        <f>SUM(F85:G85)</f>
        <v>2</v>
      </c>
      <c r="I85" s="7">
        <v>2</v>
      </c>
      <c r="J85" s="7">
        <f>J86+J87</f>
        <v>0</v>
      </c>
      <c r="K85" s="56">
        <f>SUM(I85:J85)</f>
        <v>2</v>
      </c>
      <c r="L85" s="70">
        <f>(I85/F85)*100-100</f>
        <v>0</v>
      </c>
      <c r="M85" s="70">
        <v>0</v>
      </c>
      <c r="N85" s="94">
        <f>SUM(L85:M85)</f>
        <v>0</v>
      </c>
    </row>
    <row r="86" spans="2:14" ht="27" customHeight="1">
      <c r="B86" s="22"/>
      <c r="C86" s="262" t="s">
        <v>153</v>
      </c>
      <c r="D86" s="262"/>
      <c r="E86" s="262"/>
      <c r="F86" s="7">
        <v>33</v>
      </c>
      <c r="G86" s="7">
        <v>0</v>
      </c>
      <c r="H86" s="95">
        <f>SUM(F86:G86)</f>
        <v>33</v>
      </c>
      <c r="I86" s="7">
        <v>33</v>
      </c>
      <c r="J86" s="7">
        <v>0</v>
      </c>
      <c r="K86" s="56">
        <f>SUM(I86:J86)</f>
        <v>33</v>
      </c>
      <c r="L86" s="70">
        <f>(I86/F86)*100-100</f>
        <v>0</v>
      </c>
      <c r="M86" s="70">
        <v>0</v>
      </c>
      <c r="N86" s="94">
        <f>SUM(L86:M86)</f>
        <v>0</v>
      </c>
    </row>
    <row r="87" spans="2:14" ht="19.5" customHeight="1">
      <c r="B87" s="22"/>
      <c r="C87" s="262" t="s">
        <v>154</v>
      </c>
      <c r="D87" s="262"/>
      <c r="E87" s="262"/>
      <c r="F87" s="7">
        <v>288.315</v>
      </c>
      <c r="G87" s="7">
        <v>0</v>
      </c>
      <c r="H87" s="93">
        <f>SUM(F87:G87)</f>
        <v>288.315</v>
      </c>
      <c r="I87" s="7">
        <v>288.315</v>
      </c>
      <c r="J87" s="7">
        <v>0</v>
      </c>
      <c r="K87" s="56">
        <f>SUM(I87:J87)</f>
        <v>288.315</v>
      </c>
      <c r="L87" s="70">
        <f>(I87/F87)*100-100</f>
        <v>0</v>
      </c>
      <c r="M87" s="70">
        <v>0</v>
      </c>
      <c r="N87" s="94">
        <f>SUM(L87:M87)</f>
        <v>0</v>
      </c>
    </row>
    <row r="88" spans="2:14" ht="21" customHeight="1">
      <c r="B88" s="119" t="s">
        <v>54</v>
      </c>
      <c r="C88" s="223" t="s">
        <v>53</v>
      </c>
      <c r="D88" s="223"/>
      <c r="E88" s="223"/>
      <c r="F88" s="174"/>
      <c r="G88" s="174"/>
      <c r="H88" s="174"/>
      <c r="I88" s="174"/>
      <c r="J88" s="174"/>
      <c r="K88" s="174"/>
      <c r="L88" s="174"/>
      <c r="M88" s="174"/>
      <c r="N88" s="174"/>
    </row>
    <row r="89" spans="2:14" ht="36.75" customHeight="1">
      <c r="B89" s="22"/>
      <c r="C89" s="262" t="s">
        <v>157</v>
      </c>
      <c r="D89" s="262"/>
      <c r="E89" s="262"/>
      <c r="F89" s="7">
        <v>70</v>
      </c>
      <c r="G89" s="7">
        <v>0</v>
      </c>
      <c r="H89" s="95">
        <f>SUM(F89:G89)</f>
        <v>70</v>
      </c>
      <c r="I89" s="70">
        <v>69</v>
      </c>
      <c r="J89" s="7">
        <v>0</v>
      </c>
      <c r="K89" s="95">
        <f>SUM(I89:J89)</f>
        <v>69</v>
      </c>
      <c r="L89" s="70">
        <f>(I89/F89)*100-100</f>
        <v>-1.4285714285714164</v>
      </c>
      <c r="M89" s="70">
        <v>0</v>
      </c>
      <c r="N89" s="94">
        <f>SUM(L89:M89)</f>
        <v>-1.4285714285714164</v>
      </c>
    </row>
    <row r="90" spans="2:14" ht="36" customHeight="1">
      <c r="B90" s="22"/>
      <c r="C90" s="262" t="s">
        <v>155</v>
      </c>
      <c r="D90" s="262"/>
      <c r="E90" s="262"/>
      <c r="F90" s="7">
        <v>265.515</v>
      </c>
      <c r="G90" s="7">
        <v>0</v>
      </c>
      <c r="H90" s="93">
        <f>SUM(F90:G90)</f>
        <v>265.515</v>
      </c>
      <c r="I90" s="88">
        <v>277.515</v>
      </c>
      <c r="J90" s="7">
        <v>0</v>
      </c>
      <c r="K90" s="93">
        <f>SUM(I90:J90)</f>
        <v>277.515</v>
      </c>
      <c r="L90" s="70">
        <f>(I90/F90)*100-100</f>
        <v>4.519518671261508</v>
      </c>
      <c r="M90" s="70">
        <v>0</v>
      </c>
      <c r="N90" s="94">
        <f>SUM(L90:M90)</f>
        <v>4.519518671261508</v>
      </c>
    </row>
    <row r="91" spans="2:14" ht="23.25" customHeight="1">
      <c r="B91" s="119" t="s">
        <v>52</v>
      </c>
      <c r="C91" s="223" t="s">
        <v>51</v>
      </c>
      <c r="D91" s="223"/>
      <c r="E91" s="223"/>
      <c r="F91" s="174"/>
      <c r="G91" s="174"/>
      <c r="H91" s="174"/>
      <c r="I91" s="174"/>
      <c r="J91" s="174"/>
      <c r="K91" s="174"/>
      <c r="L91" s="174"/>
      <c r="M91" s="174"/>
      <c r="N91" s="174"/>
    </row>
    <row r="92" spans="2:14" ht="42" customHeight="1">
      <c r="B92" s="22" t="s">
        <v>48</v>
      </c>
      <c r="C92" s="262" t="s">
        <v>158</v>
      </c>
      <c r="D92" s="262"/>
      <c r="E92" s="262"/>
      <c r="F92" s="7">
        <f>F89/F85</f>
        <v>35</v>
      </c>
      <c r="G92" s="7">
        <v>0</v>
      </c>
      <c r="H92" s="95">
        <f>SUM(F92:G92)</f>
        <v>35</v>
      </c>
      <c r="I92" s="7">
        <f>I89/I85</f>
        <v>34.5</v>
      </c>
      <c r="J92" s="7">
        <v>0</v>
      </c>
      <c r="K92" s="95">
        <f>SUM(I92:J92)</f>
        <v>34.5</v>
      </c>
      <c r="L92" s="70">
        <f>(I92/F92)*100-100</f>
        <v>-1.4285714285714164</v>
      </c>
      <c r="M92" s="70">
        <v>0</v>
      </c>
      <c r="N92" s="94">
        <f>SUM(L92:M92)</f>
        <v>-1.4285714285714164</v>
      </c>
    </row>
    <row r="93" spans="2:14" ht="39" customHeight="1">
      <c r="B93" s="22" t="s">
        <v>48</v>
      </c>
      <c r="C93" s="262" t="s">
        <v>156</v>
      </c>
      <c r="D93" s="262"/>
      <c r="E93" s="262"/>
      <c r="F93" s="88">
        <f>F90/F85</f>
        <v>132.7575</v>
      </c>
      <c r="G93" s="7">
        <v>0</v>
      </c>
      <c r="H93" s="93">
        <f>SUM(F93:G93)</f>
        <v>132.7575</v>
      </c>
      <c r="I93" s="88">
        <f>I90/I85</f>
        <v>138.7575</v>
      </c>
      <c r="J93" s="7">
        <v>0</v>
      </c>
      <c r="K93" s="93">
        <f>SUM(I93:J93)</f>
        <v>138.7575</v>
      </c>
      <c r="L93" s="70">
        <f>(I93/F93)*100-100</f>
        <v>4.519518671261508</v>
      </c>
      <c r="M93" s="70">
        <v>0</v>
      </c>
      <c r="N93" s="94">
        <f>SUM(L93:M93)</f>
        <v>4.519518671261508</v>
      </c>
    </row>
    <row r="94" spans="2:14" ht="24" customHeight="1">
      <c r="B94" s="119" t="s">
        <v>50</v>
      </c>
      <c r="C94" s="223" t="s">
        <v>49</v>
      </c>
      <c r="D94" s="223"/>
      <c r="E94" s="223"/>
      <c r="F94" s="174"/>
      <c r="G94" s="174"/>
      <c r="H94" s="174"/>
      <c r="I94" s="174"/>
      <c r="J94" s="174"/>
      <c r="K94" s="174"/>
      <c r="L94" s="174"/>
      <c r="M94" s="174"/>
      <c r="N94" s="174"/>
    </row>
    <row r="95" spans="2:14" ht="59.25" customHeight="1">
      <c r="B95" s="119"/>
      <c r="C95" s="262" t="s">
        <v>188</v>
      </c>
      <c r="D95" s="262"/>
      <c r="E95" s="262"/>
      <c r="F95" s="70">
        <v>100</v>
      </c>
      <c r="G95" s="7">
        <v>0</v>
      </c>
      <c r="H95" s="95">
        <f>SUM(F95:G95)</f>
        <v>100</v>
      </c>
      <c r="I95" s="70">
        <v>100</v>
      </c>
      <c r="J95" s="7">
        <v>0</v>
      </c>
      <c r="K95" s="95">
        <f>SUM(I95:J95)</f>
        <v>100</v>
      </c>
      <c r="L95" s="70">
        <f>I95-F95</f>
        <v>0</v>
      </c>
      <c r="M95" s="70">
        <f>J95-G95</f>
        <v>0</v>
      </c>
      <c r="N95" s="94">
        <f>SUM(L95:M95)</f>
        <v>0</v>
      </c>
    </row>
    <row r="96" spans="2:14" ht="66.75" customHeight="1">
      <c r="B96" s="242" t="s">
        <v>193</v>
      </c>
      <c r="C96" s="263"/>
      <c r="D96" s="263"/>
      <c r="E96" s="263"/>
      <c r="F96" s="263"/>
      <c r="G96" s="263"/>
      <c r="H96" s="263"/>
      <c r="I96" s="263"/>
      <c r="J96" s="263"/>
      <c r="K96" s="263"/>
      <c r="L96" s="263"/>
      <c r="M96" s="263"/>
      <c r="N96" s="263"/>
    </row>
    <row r="97" spans="2:14" ht="21" customHeight="1">
      <c r="B97" s="44"/>
      <c r="C97" s="174" t="s">
        <v>121</v>
      </c>
      <c r="D97" s="174"/>
      <c r="E97" s="174"/>
      <c r="F97" s="42"/>
      <c r="G97" s="42"/>
      <c r="H97" s="42"/>
      <c r="I97" s="42"/>
      <c r="J97" s="42"/>
      <c r="K97" s="42"/>
      <c r="L97" s="43"/>
      <c r="M97" s="43"/>
      <c r="N97" s="43"/>
    </row>
    <row r="98" spans="2:14" ht="15">
      <c r="B98" s="23"/>
      <c r="C98" s="264"/>
      <c r="D98" s="264"/>
      <c r="E98" s="264"/>
      <c r="F98" s="23"/>
      <c r="G98" s="23"/>
      <c r="H98" s="23"/>
      <c r="I98" s="23"/>
      <c r="J98" s="23"/>
      <c r="K98" s="23"/>
      <c r="L98" s="23"/>
      <c r="M98" s="23"/>
      <c r="N98" s="23"/>
    </row>
    <row r="100" spans="1:13" s="16" customFormat="1" ht="21" customHeight="1">
      <c r="A100" s="15"/>
      <c r="B100" s="15" t="s">
        <v>122</v>
      </c>
      <c r="C100" s="161" t="s">
        <v>123</v>
      </c>
      <c r="D100" s="161"/>
      <c r="E100" s="161"/>
      <c r="F100" s="161"/>
      <c r="G100" s="161"/>
      <c r="H100" s="161"/>
      <c r="I100" s="161"/>
      <c r="J100" s="161"/>
      <c r="K100" s="161"/>
      <c r="L100" s="15"/>
      <c r="M100" s="15"/>
    </row>
    <row r="101" spans="1:11" s="16" customFormat="1" ht="15" customHeight="1">
      <c r="A101" s="15"/>
      <c r="K101" s="16" t="s">
        <v>60</v>
      </c>
    </row>
    <row r="102" spans="1:14" s="16" customFormat="1" ht="93" customHeight="1">
      <c r="A102" s="15"/>
      <c r="B102" s="74" t="s">
        <v>71</v>
      </c>
      <c r="C102" s="183" t="s">
        <v>23</v>
      </c>
      <c r="D102" s="183"/>
      <c r="E102" s="183"/>
      <c r="F102" s="75" t="s">
        <v>72</v>
      </c>
      <c r="G102" s="75" t="s">
        <v>73</v>
      </c>
      <c r="H102" s="75" t="s">
        <v>74</v>
      </c>
      <c r="I102" s="75" t="s">
        <v>26</v>
      </c>
      <c r="J102" s="75" t="s">
        <v>75</v>
      </c>
      <c r="K102" s="76" t="s">
        <v>76</v>
      </c>
      <c r="L102" s="25"/>
      <c r="M102" s="25"/>
      <c r="N102" s="25"/>
    </row>
    <row r="103" spans="1:11" s="16" customFormat="1" ht="25.5" customHeight="1">
      <c r="A103" s="15"/>
      <c r="B103" s="77">
        <v>1</v>
      </c>
      <c r="C103" s="184">
        <v>2</v>
      </c>
      <c r="D103" s="185"/>
      <c r="E103" s="186"/>
      <c r="F103" s="73">
        <v>3</v>
      </c>
      <c r="G103" s="73">
        <v>4</v>
      </c>
      <c r="H103" s="73">
        <v>5</v>
      </c>
      <c r="I103" s="73" t="s">
        <v>77</v>
      </c>
      <c r="J103" s="73">
        <v>7</v>
      </c>
      <c r="K103" s="7" t="s">
        <v>78</v>
      </c>
    </row>
    <row r="104" spans="2:11" s="16" customFormat="1" ht="24" customHeight="1">
      <c r="B104" s="78" t="s">
        <v>57</v>
      </c>
      <c r="C104" s="187" t="s">
        <v>79</v>
      </c>
      <c r="D104" s="188"/>
      <c r="E104" s="188"/>
      <c r="F104" s="56" t="s">
        <v>80</v>
      </c>
      <c r="G104" s="56"/>
      <c r="H104" s="56"/>
      <c r="I104" s="56"/>
      <c r="J104" s="56" t="s">
        <v>80</v>
      </c>
      <c r="K104" s="56" t="s">
        <v>80</v>
      </c>
    </row>
    <row r="105" spans="2:11" s="16" customFormat="1" ht="16.5" customHeight="1">
      <c r="B105" s="44"/>
      <c r="C105" s="174" t="s">
        <v>81</v>
      </c>
      <c r="D105" s="174"/>
      <c r="E105" s="174"/>
      <c r="F105" s="56" t="s">
        <v>80</v>
      </c>
      <c r="G105" s="20"/>
      <c r="H105" s="20"/>
      <c r="I105" s="20"/>
      <c r="J105" s="56" t="s">
        <v>80</v>
      </c>
      <c r="K105" s="56" t="s">
        <v>80</v>
      </c>
    </row>
    <row r="106" spans="2:11" s="16" customFormat="1" ht="36.75" customHeight="1">
      <c r="B106" s="44"/>
      <c r="C106" s="174" t="s">
        <v>82</v>
      </c>
      <c r="D106" s="174"/>
      <c r="E106" s="174"/>
      <c r="F106" s="56" t="s">
        <v>80</v>
      </c>
      <c r="G106" s="20"/>
      <c r="H106" s="20"/>
      <c r="I106" s="20"/>
      <c r="J106" s="56" t="s">
        <v>80</v>
      </c>
      <c r="K106" s="56" t="s">
        <v>80</v>
      </c>
    </row>
    <row r="107" spans="2:11" s="16" customFormat="1" ht="21" customHeight="1">
      <c r="B107" s="44"/>
      <c r="C107" s="174" t="s">
        <v>83</v>
      </c>
      <c r="D107" s="174"/>
      <c r="E107" s="174"/>
      <c r="F107" s="56" t="s">
        <v>80</v>
      </c>
      <c r="G107" s="20"/>
      <c r="H107" s="20"/>
      <c r="I107" s="20"/>
      <c r="J107" s="56" t="s">
        <v>80</v>
      </c>
      <c r="K107" s="56" t="s">
        <v>80</v>
      </c>
    </row>
    <row r="108" spans="2:11" s="16" customFormat="1" ht="18" customHeight="1">
      <c r="B108" s="44"/>
      <c r="C108" s="174" t="s">
        <v>84</v>
      </c>
      <c r="D108" s="174"/>
      <c r="E108" s="174"/>
      <c r="F108" s="56" t="s">
        <v>80</v>
      </c>
      <c r="G108" s="20"/>
      <c r="H108" s="20"/>
      <c r="I108" s="20"/>
      <c r="J108" s="56" t="s">
        <v>80</v>
      </c>
      <c r="K108" s="56" t="s">
        <v>80</v>
      </c>
    </row>
    <row r="109" spans="2:11" s="16" customFormat="1" ht="21" customHeight="1">
      <c r="B109" s="173" t="s">
        <v>85</v>
      </c>
      <c r="C109" s="174"/>
      <c r="D109" s="174"/>
      <c r="E109" s="174"/>
      <c r="F109" s="174"/>
      <c r="G109" s="174"/>
      <c r="H109" s="174"/>
      <c r="I109" s="174"/>
      <c r="J109" s="174"/>
      <c r="K109" s="174"/>
    </row>
    <row r="110" spans="1:11" s="16" customFormat="1" ht="23.25" customHeight="1">
      <c r="A110" s="15"/>
      <c r="B110" s="82">
        <v>2</v>
      </c>
      <c r="C110" s="181" t="s">
        <v>86</v>
      </c>
      <c r="D110" s="182"/>
      <c r="E110" s="182"/>
      <c r="F110" s="56" t="s">
        <v>80</v>
      </c>
      <c r="G110" s="56"/>
      <c r="H110" s="56"/>
      <c r="I110" s="56"/>
      <c r="J110" s="56" t="s">
        <v>80</v>
      </c>
      <c r="K110" s="56" t="s">
        <v>80</v>
      </c>
    </row>
    <row r="111" spans="1:11" s="16" customFormat="1" ht="19.5" customHeight="1">
      <c r="A111" s="15"/>
      <c r="B111" s="173" t="s">
        <v>87</v>
      </c>
      <c r="C111" s="174"/>
      <c r="D111" s="174"/>
      <c r="E111" s="174"/>
      <c r="F111" s="174"/>
      <c r="G111" s="174"/>
      <c r="H111" s="174"/>
      <c r="I111" s="174"/>
      <c r="J111" s="174"/>
      <c r="K111" s="174"/>
    </row>
    <row r="112" spans="1:11" s="16" customFormat="1" ht="18" customHeight="1">
      <c r="A112" s="15"/>
      <c r="B112" s="173" t="s">
        <v>88</v>
      </c>
      <c r="C112" s="174"/>
      <c r="D112" s="174"/>
      <c r="E112" s="174"/>
      <c r="F112" s="174"/>
      <c r="G112" s="174"/>
      <c r="H112" s="174"/>
      <c r="I112" s="174"/>
      <c r="J112" s="174"/>
      <c r="K112" s="174"/>
    </row>
    <row r="113" spans="1:11" s="16" customFormat="1" ht="21" customHeight="1">
      <c r="A113" s="15"/>
      <c r="B113" s="83" t="s">
        <v>42</v>
      </c>
      <c r="C113" s="168" t="s">
        <v>89</v>
      </c>
      <c r="D113" s="169"/>
      <c r="E113" s="169"/>
      <c r="F113" s="22"/>
      <c r="G113" s="22"/>
      <c r="H113" s="22"/>
      <c r="I113" s="22"/>
      <c r="J113" s="22"/>
      <c r="K113" s="22"/>
    </row>
    <row r="114" spans="1:11" s="16" customFormat="1" ht="18" customHeight="1">
      <c r="A114" s="15"/>
      <c r="B114" s="79"/>
      <c r="C114" s="168" t="s">
        <v>90</v>
      </c>
      <c r="D114" s="169"/>
      <c r="E114" s="169"/>
      <c r="F114" s="22"/>
      <c r="G114" s="22"/>
      <c r="H114" s="22"/>
      <c r="I114" s="22"/>
      <c r="J114" s="22"/>
      <c r="K114" s="22"/>
    </row>
    <row r="115" spans="1:11" s="16" customFormat="1" ht="18" customHeight="1">
      <c r="A115" s="15"/>
      <c r="B115" s="173" t="s">
        <v>91</v>
      </c>
      <c r="C115" s="174"/>
      <c r="D115" s="174"/>
      <c r="E115" s="174"/>
      <c r="F115" s="174"/>
      <c r="G115" s="174"/>
      <c r="H115" s="174"/>
      <c r="I115" s="174"/>
      <c r="J115" s="174"/>
      <c r="K115" s="174"/>
    </row>
    <row r="116" spans="1:11" s="16" customFormat="1" ht="21" customHeight="1">
      <c r="A116" s="15"/>
      <c r="B116" s="80" t="s">
        <v>48</v>
      </c>
      <c r="C116" s="175" t="s">
        <v>92</v>
      </c>
      <c r="D116" s="175"/>
      <c r="E116" s="168"/>
      <c r="F116" s="22"/>
      <c r="G116" s="22"/>
      <c r="H116" s="22"/>
      <c r="I116" s="22"/>
      <c r="J116" s="22"/>
      <c r="K116" s="22"/>
    </row>
    <row r="117" spans="1:11" s="16" customFormat="1" ht="16.5" customHeight="1">
      <c r="A117" s="15"/>
      <c r="B117" s="80" t="s">
        <v>48</v>
      </c>
      <c r="C117" s="175" t="s">
        <v>93</v>
      </c>
      <c r="D117" s="175"/>
      <c r="E117" s="168"/>
      <c r="F117" s="22"/>
      <c r="G117" s="22"/>
      <c r="H117" s="22"/>
      <c r="I117" s="22"/>
      <c r="J117" s="22"/>
      <c r="K117" s="22"/>
    </row>
    <row r="118" spans="1:11" s="16" customFormat="1" ht="13.5" customHeight="1">
      <c r="A118" s="15"/>
      <c r="B118" s="80"/>
      <c r="C118" s="175" t="s">
        <v>95</v>
      </c>
      <c r="D118" s="175"/>
      <c r="E118" s="168"/>
      <c r="F118" s="22"/>
      <c r="G118" s="22"/>
      <c r="H118" s="22"/>
      <c r="I118" s="22"/>
      <c r="J118" s="22"/>
      <c r="K118" s="22"/>
    </row>
    <row r="119" spans="1:11" s="16" customFormat="1" ht="20.25" customHeight="1">
      <c r="A119" s="15"/>
      <c r="B119" s="80"/>
      <c r="C119" s="171" t="s">
        <v>94</v>
      </c>
      <c r="D119" s="172"/>
      <c r="E119" s="172"/>
      <c r="F119" s="22"/>
      <c r="G119" s="22"/>
      <c r="H119" s="22"/>
      <c r="I119" s="22"/>
      <c r="J119" s="22"/>
      <c r="K119" s="22"/>
    </row>
    <row r="120" spans="1:11" s="16" customFormat="1" ht="19.5" customHeight="1">
      <c r="A120" s="15"/>
      <c r="B120" s="173" t="s">
        <v>96</v>
      </c>
      <c r="C120" s="174"/>
      <c r="D120" s="174"/>
      <c r="E120" s="174"/>
      <c r="F120" s="174"/>
      <c r="G120" s="174"/>
      <c r="H120" s="174"/>
      <c r="I120" s="174"/>
      <c r="J120" s="174"/>
      <c r="K120" s="174"/>
    </row>
    <row r="121" spans="1:11" s="16" customFormat="1" ht="21.75" customHeight="1">
      <c r="A121" s="15"/>
      <c r="B121" s="80" t="s">
        <v>48</v>
      </c>
      <c r="C121" s="175" t="s">
        <v>92</v>
      </c>
      <c r="D121" s="175"/>
      <c r="E121" s="168"/>
      <c r="F121" s="22"/>
      <c r="G121" s="22"/>
      <c r="H121" s="22"/>
      <c r="I121" s="22"/>
      <c r="J121" s="22"/>
      <c r="K121" s="22"/>
    </row>
    <row r="122" spans="1:11" s="16" customFormat="1" ht="21" customHeight="1">
      <c r="A122" s="15"/>
      <c r="B122" s="80" t="s">
        <v>48</v>
      </c>
      <c r="C122" s="175" t="s">
        <v>93</v>
      </c>
      <c r="D122" s="175"/>
      <c r="E122" s="168"/>
      <c r="F122" s="22"/>
      <c r="G122" s="22"/>
      <c r="H122" s="22"/>
      <c r="I122" s="22"/>
      <c r="J122" s="22"/>
      <c r="K122" s="22"/>
    </row>
    <row r="123" spans="1:11" s="16" customFormat="1" ht="13.5" customHeight="1">
      <c r="A123" s="15"/>
      <c r="B123" s="80" t="s">
        <v>48</v>
      </c>
      <c r="C123" s="176" t="s">
        <v>95</v>
      </c>
      <c r="D123" s="176"/>
      <c r="E123" s="177"/>
      <c r="F123" s="22"/>
      <c r="G123" s="22"/>
      <c r="H123" s="22"/>
      <c r="I123" s="22"/>
      <c r="J123" s="22"/>
      <c r="K123" s="22"/>
    </row>
    <row r="124" spans="1:11" s="16" customFormat="1" ht="30.75" customHeight="1">
      <c r="A124" s="15"/>
      <c r="B124" s="81" t="s">
        <v>41</v>
      </c>
      <c r="C124" s="178" t="s">
        <v>97</v>
      </c>
      <c r="D124" s="179"/>
      <c r="E124" s="180"/>
      <c r="F124" s="56" t="s">
        <v>80</v>
      </c>
      <c r="G124" s="56"/>
      <c r="H124" s="56"/>
      <c r="I124" s="56"/>
      <c r="J124" s="56" t="s">
        <v>80</v>
      </c>
      <c r="K124" s="56" t="s">
        <v>80</v>
      </c>
    </row>
    <row r="125" s="16" customFormat="1" ht="10.5" customHeight="1">
      <c r="C125" s="53"/>
    </row>
    <row r="126" spans="2:3" s="16" customFormat="1" ht="22.5" customHeight="1">
      <c r="B126" s="16" t="s">
        <v>98</v>
      </c>
      <c r="C126" s="103" t="s">
        <v>99</v>
      </c>
    </row>
    <row r="127" s="16" customFormat="1" ht="24" customHeight="1">
      <c r="C127" s="107" t="s">
        <v>128</v>
      </c>
    </row>
    <row r="128" spans="2:14" s="16" customFormat="1" ht="45" customHeight="1">
      <c r="B128" s="16" t="s">
        <v>100</v>
      </c>
      <c r="C128" s="103" t="s">
        <v>101</v>
      </c>
      <c r="D128" s="54"/>
      <c r="E128" s="160" t="s">
        <v>185</v>
      </c>
      <c r="F128" s="160"/>
      <c r="G128" s="160"/>
      <c r="H128" s="160"/>
      <c r="I128" s="160"/>
      <c r="J128" s="160"/>
      <c r="K128" s="160"/>
      <c r="L128" s="160"/>
      <c r="M128" s="160"/>
      <c r="N128" s="160"/>
    </row>
    <row r="129" spans="2:11" s="16" customFormat="1" ht="22.5" customHeight="1">
      <c r="B129" s="4">
        <v>6</v>
      </c>
      <c r="C129" s="162" t="s">
        <v>102</v>
      </c>
      <c r="D129" s="162"/>
      <c r="E129" s="162"/>
      <c r="F129" s="162"/>
      <c r="G129" s="162"/>
      <c r="H129" s="162"/>
      <c r="I129" s="162"/>
      <c r="J129" s="162"/>
      <c r="K129" s="162"/>
    </row>
    <row r="130" spans="1:14" s="16" customFormat="1" ht="54.75" customHeight="1">
      <c r="A130" s="15"/>
      <c r="B130" s="15"/>
      <c r="C130" s="159" t="s">
        <v>103</v>
      </c>
      <c r="D130" s="159"/>
      <c r="E130" s="160" t="s">
        <v>162</v>
      </c>
      <c r="F130" s="160"/>
      <c r="G130" s="160"/>
      <c r="H130" s="160"/>
      <c r="I130" s="160"/>
      <c r="J130" s="160"/>
      <c r="K130" s="160"/>
      <c r="L130" s="160"/>
      <c r="M130" s="160"/>
      <c r="N130" s="160"/>
    </row>
    <row r="131" spans="1:14" s="16" customFormat="1" ht="51" customHeight="1">
      <c r="A131" s="15"/>
      <c r="B131" s="15"/>
      <c r="C131" s="159" t="s">
        <v>104</v>
      </c>
      <c r="D131" s="159"/>
      <c r="E131" s="160" t="s">
        <v>163</v>
      </c>
      <c r="F131" s="160"/>
      <c r="G131" s="160"/>
      <c r="H131" s="160"/>
      <c r="I131" s="160"/>
      <c r="J131" s="160"/>
      <c r="K131" s="160"/>
      <c r="L131" s="160"/>
      <c r="M131" s="160"/>
      <c r="N131" s="160"/>
    </row>
    <row r="132" spans="1:14" s="16" customFormat="1" ht="88.5" customHeight="1">
      <c r="A132" s="15"/>
      <c r="B132" s="15"/>
      <c r="C132" s="159" t="s">
        <v>105</v>
      </c>
      <c r="D132" s="159"/>
      <c r="E132" s="160" t="s">
        <v>164</v>
      </c>
      <c r="F132" s="160"/>
      <c r="G132" s="160"/>
      <c r="H132" s="160"/>
      <c r="I132" s="160"/>
      <c r="J132" s="160"/>
      <c r="K132" s="160"/>
      <c r="L132" s="160"/>
      <c r="M132" s="160"/>
      <c r="N132" s="160"/>
    </row>
    <row r="133" spans="1:14" s="16" customFormat="1" ht="53.25" customHeight="1">
      <c r="A133" s="15"/>
      <c r="B133" s="15"/>
      <c r="C133" s="159" t="s">
        <v>106</v>
      </c>
      <c r="D133" s="159"/>
      <c r="E133" s="160" t="s">
        <v>165</v>
      </c>
      <c r="F133" s="160"/>
      <c r="G133" s="160"/>
      <c r="H133" s="160"/>
      <c r="I133" s="160"/>
      <c r="J133" s="160"/>
      <c r="K133" s="160"/>
      <c r="L133" s="160"/>
      <c r="M133" s="160"/>
      <c r="N133" s="160"/>
    </row>
    <row r="134" spans="1:11" s="16" customFormat="1" ht="19.5" customHeight="1">
      <c r="A134" s="15"/>
      <c r="B134" s="15"/>
      <c r="C134" s="86"/>
      <c r="D134" s="55"/>
      <c r="E134" s="55"/>
      <c r="F134" s="90"/>
      <c r="G134" s="91"/>
      <c r="H134" s="91"/>
      <c r="I134" s="91"/>
      <c r="J134" s="91"/>
      <c r="K134" s="91"/>
    </row>
    <row r="135" spans="1:11" s="16" customFormat="1" ht="15" customHeight="1">
      <c r="A135" s="15"/>
      <c r="B135" s="15"/>
      <c r="C135" s="86"/>
      <c r="D135" s="55"/>
      <c r="E135" s="55"/>
      <c r="F135" s="90"/>
      <c r="G135" s="91"/>
      <c r="H135" s="91"/>
      <c r="I135" s="91"/>
      <c r="J135" s="91"/>
      <c r="K135" s="91"/>
    </row>
    <row r="136" spans="1:11" s="16" customFormat="1" ht="16.5" customHeight="1">
      <c r="A136" s="15"/>
      <c r="B136" s="15"/>
      <c r="C136" s="86"/>
      <c r="D136" s="55"/>
      <c r="E136" s="55"/>
      <c r="F136" s="90"/>
      <c r="G136" s="91"/>
      <c r="H136" s="91"/>
      <c r="I136" s="91"/>
      <c r="J136" s="91"/>
      <c r="K136" s="91"/>
    </row>
    <row r="137" spans="1:11" s="16" customFormat="1" ht="19.5" customHeight="1">
      <c r="A137" s="15"/>
      <c r="B137" s="15"/>
      <c r="C137" s="86"/>
      <c r="D137" s="55"/>
      <c r="E137" s="55"/>
      <c r="F137" s="90"/>
      <c r="G137" s="91"/>
      <c r="H137" s="91"/>
      <c r="I137" s="91"/>
      <c r="J137" s="91"/>
      <c r="K137" s="91"/>
    </row>
    <row r="138" spans="2:13" s="16" customFormat="1" ht="24" customHeight="1">
      <c r="B138" s="161" t="s">
        <v>124</v>
      </c>
      <c r="C138" s="161"/>
      <c r="D138" s="161"/>
      <c r="E138" s="161"/>
      <c r="F138" s="161"/>
      <c r="H138" s="170"/>
      <c r="I138" s="170"/>
      <c r="K138" s="156" t="s">
        <v>137</v>
      </c>
      <c r="L138" s="156"/>
      <c r="M138" s="156"/>
    </row>
    <row r="139" spans="3:13" s="16" customFormat="1" ht="15" customHeight="1">
      <c r="C139" s="15"/>
      <c r="D139" s="15"/>
      <c r="E139" s="15"/>
      <c r="F139" s="15"/>
      <c r="H139" s="155" t="s">
        <v>0</v>
      </c>
      <c r="I139" s="155"/>
      <c r="K139" s="155" t="s">
        <v>1</v>
      </c>
      <c r="L139" s="155"/>
      <c r="M139" s="155"/>
    </row>
  </sheetData>
  <sheetProtection/>
  <mergeCells count="177">
    <mergeCell ref="K1:N1"/>
    <mergeCell ref="K2:N2"/>
    <mergeCell ref="B3:N3"/>
    <mergeCell ref="B4:N4"/>
    <mergeCell ref="E5:N5"/>
    <mergeCell ref="E6:N6"/>
    <mergeCell ref="E7:N7"/>
    <mergeCell ref="E8:N8"/>
    <mergeCell ref="E9:N9"/>
    <mergeCell ref="E10:N10"/>
    <mergeCell ref="C11:L11"/>
    <mergeCell ref="C12:N12"/>
    <mergeCell ref="C13:L13"/>
    <mergeCell ref="B16:B17"/>
    <mergeCell ref="C16:C17"/>
    <mergeCell ref="D16:F16"/>
    <mergeCell ref="G16:I16"/>
    <mergeCell ref="J16:L16"/>
    <mergeCell ref="B22:L22"/>
    <mergeCell ref="C26:E26"/>
    <mergeCell ref="F26:G26"/>
    <mergeCell ref="H26:I26"/>
    <mergeCell ref="J26:K26"/>
    <mergeCell ref="C27:E27"/>
    <mergeCell ref="F27:G27"/>
    <mergeCell ref="H27:I27"/>
    <mergeCell ref="J27:K27"/>
    <mergeCell ref="C28:E28"/>
    <mergeCell ref="F28:G28"/>
    <mergeCell ref="H28:I28"/>
    <mergeCell ref="J28:K28"/>
    <mergeCell ref="C29:E29"/>
    <mergeCell ref="F29:G29"/>
    <mergeCell ref="H29:I29"/>
    <mergeCell ref="J29:K29"/>
    <mergeCell ref="C30:E30"/>
    <mergeCell ref="F30:G30"/>
    <mergeCell ref="H30:I30"/>
    <mergeCell ref="J30:K30"/>
    <mergeCell ref="B31:K31"/>
    <mergeCell ref="C32:E32"/>
    <mergeCell ref="F32:G32"/>
    <mergeCell ref="H32:I32"/>
    <mergeCell ref="J32:K32"/>
    <mergeCell ref="C33:E33"/>
    <mergeCell ref="F33:G33"/>
    <mergeCell ref="H33:I33"/>
    <mergeCell ref="J33:K33"/>
    <mergeCell ref="C34:E34"/>
    <mergeCell ref="F34:G34"/>
    <mergeCell ref="H34:I34"/>
    <mergeCell ref="J34:K34"/>
    <mergeCell ref="C35:E35"/>
    <mergeCell ref="F35:G35"/>
    <mergeCell ref="H35:I35"/>
    <mergeCell ref="J35:K35"/>
    <mergeCell ref="C36:E36"/>
    <mergeCell ref="F36:G36"/>
    <mergeCell ref="H36:I36"/>
    <mergeCell ref="J36:K36"/>
    <mergeCell ref="C37:E37"/>
    <mergeCell ref="F37:G37"/>
    <mergeCell ref="H37:I37"/>
    <mergeCell ref="J37:K37"/>
    <mergeCell ref="B38:K38"/>
    <mergeCell ref="C39:E39"/>
    <mergeCell ref="F39:G39"/>
    <mergeCell ref="H39:I39"/>
    <mergeCell ref="J39:K39"/>
    <mergeCell ref="C40:E40"/>
    <mergeCell ref="F40:G40"/>
    <mergeCell ref="H40:I40"/>
    <mergeCell ref="J40:K40"/>
    <mergeCell ref="C41:E41"/>
    <mergeCell ref="F41:G41"/>
    <mergeCell ref="H41:I41"/>
    <mergeCell ref="J41:K41"/>
    <mergeCell ref="C42:E42"/>
    <mergeCell ref="F42:G42"/>
    <mergeCell ref="H42:I42"/>
    <mergeCell ref="J42:K42"/>
    <mergeCell ref="B43:K43"/>
    <mergeCell ref="C45:N45"/>
    <mergeCell ref="C47:E47"/>
    <mergeCell ref="F47:H47"/>
    <mergeCell ref="I47:K47"/>
    <mergeCell ref="L47:N47"/>
    <mergeCell ref="C48:E48"/>
    <mergeCell ref="C49:E49"/>
    <mergeCell ref="B50:N50"/>
    <mergeCell ref="C51:E51"/>
    <mergeCell ref="C52:E52"/>
    <mergeCell ref="C53:E53"/>
    <mergeCell ref="C54:E54"/>
    <mergeCell ref="C55:E55"/>
    <mergeCell ref="C56:N56"/>
    <mergeCell ref="C57:N57"/>
    <mergeCell ref="C58:E58"/>
    <mergeCell ref="C59:E59"/>
    <mergeCell ref="C60:N60"/>
    <mergeCell ref="B61:N61"/>
    <mergeCell ref="C62:N62"/>
    <mergeCell ref="C63:E63"/>
    <mergeCell ref="C64:E64"/>
    <mergeCell ref="C65:N65"/>
    <mergeCell ref="B66:N66"/>
    <mergeCell ref="C67:N67"/>
    <mergeCell ref="C68:E68"/>
    <mergeCell ref="B70:N70"/>
    <mergeCell ref="C71:N71"/>
    <mergeCell ref="B72:N72"/>
    <mergeCell ref="C74:N74"/>
    <mergeCell ref="C76:E76"/>
    <mergeCell ref="F76:H76"/>
    <mergeCell ref="I76:K76"/>
    <mergeCell ref="L76:N76"/>
    <mergeCell ref="C77:E77"/>
    <mergeCell ref="C78:E78"/>
    <mergeCell ref="C79:E79"/>
    <mergeCell ref="B80:N80"/>
    <mergeCell ref="B81:N81"/>
    <mergeCell ref="C82:E82"/>
    <mergeCell ref="B83:N83"/>
    <mergeCell ref="C84:N84"/>
    <mergeCell ref="C85:E85"/>
    <mergeCell ref="C86:E86"/>
    <mergeCell ref="C87:E87"/>
    <mergeCell ref="C88:N88"/>
    <mergeCell ref="C89:E89"/>
    <mergeCell ref="C90:E90"/>
    <mergeCell ref="C91:N91"/>
    <mergeCell ref="C92:E92"/>
    <mergeCell ref="C93:E93"/>
    <mergeCell ref="C94:N94"/>
    <mergeCell ref="C95:E95"/>
    <mergeCell ref="B96:N96"/>
    <mergeCell ref="C97:E97"/>
    <mergeCell ref="C98:E98"/>
    <mergeCell ref="C100:K100"/>
    <mergeCell ref="C102:E102"/>
    <mergeCell ref="C103:E103"/>
    <mergeCell ref="C104:E104"/>
    <mergeCell ref="C105:E105"/>
    <mergeCell ref="C106:E106"/>
    <mergeCell ref="C107:E107"/>
    <mergeCell ref="C108:E108"/>
    <mergeCell ref="B109:K109"/>
    <mergeCell ref="C110:E110"/>
    <mergeCell ref="B111:K111"/>
    <mergeCell ref="B112:K112"/>
    <mergeCell ref="C113:E113"/>
    <mergeCell ref="C114:E114"/>
    <mergeCell ref="B115:K115"/>
    <mergeCell ref="C116:E116"/>
    <mergeCell ref="C117:E117"/>
    <mergeCell ref="C118:E118"/>
    <mergeCell ref="C119:E119"/>
    <mergeCell ref="B120:K120"/>
    <mergeCell ref="C121:E121"/>
    <mergeCell ref="C122:E122"/>
    <mergeCell ref="C123:E123"/>
    <mergeCell ref="C124:E124"/>
    <mergeCell ref="E128:N128"/>
    <mergeCell ref="C129:K129"/>
    <mergeCell ref="C130:D130"/>
    <mergeCell ref="E130:N130"/>
    <mergeCell ref="C131:D131"/>
    <mergeCell ref="E131:N131"/>
    <mergeCell ref="C132:D132"/>
    <mergeCell ref="E132:N132"/>
    <mergeCell ref="C133:D133"/>
    <mergeCell ref="E133:N133"/>
    <mergeCell ref="B138:F138"/>
    <mergeCell ref="H138:I138"/>
    <mergeCell ref="H139:I139"/>
    <mergeCell ref="K138:M138"/>
    <mergeCell ref="K139:M139"/>
  </mergeCells>
  <printOptions horizontalCentered="1"/>
  <pageMargins left="0.2755905511811024" right="0.2755905511811024" top="0.8661417322834646" bottom="0.2755905511811024" header="0.5118110236220472" footer="0.5118110236220472"/>
  <pageSetup horizontalDpi="300" verticalDpi="300" orientation="landscape" paperSize="9" scale="80" r:id="rId1"/>
  <rowBreaks count="6" manualBreakCount="6">
    <brk id="22" min="1" max="15" man="1"/>
    <brk id="50" min="1" max="15" man="1"/>
    <brk id="66" min="1" max="15" man="1"/>
    <brk id="80" min="1" max="15" man="1"/>
    <brk id="95" min="1" max="15" man="1"/>
    <brk id="120" min="1" max="15" man="1"/>
  </rowBreaks>
</worksheet>
</file>

<file path=xl/worksheets/sheet3.xml><?xml version="1.0" encoding="utf-8"?>
<worksheet xmlns="http://schemas.openxmlformats.org/spreadsheetml/2006/main" xmlns:r="http://schemas.openxmlformats.org/officeDocument/2006/relationships">
  <dimension ref="A1:DD142"/>
  <sheetViews>
    <sheetView view="pageBreakPreview" zoomScale="60" zoomScaleNormal="86" zoomScalePageLayoutView="0" workbookViewId="0" topLeftCell="B133">
      <selection activeCell="C68" sqref="C68:N68"/>
    </sheetView>
  </sheetViews>
  <sheetFormatPr defaultColWidth="9.140625" defaultRowHeight="12.75"/>
  <cols>
    <col min="1" max="1" width="8.8515625" style="3" hidden="1" customWidth="1"/>
    <col min="2" max="2" width="5.00390625" style="3" customWidth="1"/>
    <col min="3" max="3" width="33.8515625" style="3" customWidth="1"/>
    <col min="4" max="4" width="11.421875" style="3" customWidth="1"/>
    <col min="5" max="5" width="11.57421875" style="3" customWidth="1"/>
    <col min="6" max="6" width="11.28125" style="3" customWidth="1"/>
    <col min="7" max="7" width="14.28125" style="3" customWidth="1"/>
    <col min="8" max="8" width="12.421875" style="3" customWidth="1"/>
    <col min="9" max="9" width="10.421875" style="3" customWidth="1"/>
    <col min="10" max="11" width="12.57421875" style="3" customWidth="1"/>
    <col min="12" max="13" width="15.421875" style="3" customWidth="1"/>
    <col min="14" max="14" width="17.7109375" style="3" customWidth="1"/>
    <col min="15" max="16384" width="8.8515625" style="3" customWidth="1"/>
  </cols>
  <sheetData>
    <row r="1" spans="1:14" ht="18.75" customHeight="1">
      <c r="A1" s="2"/>
      <c r="B1" s="2"/>
      <c r="C1" s="2"/>
      <c r="D1" s="2"/>
      <c r="E1" s="2"/>
      <c r="F1" s="2"/>
      <c r="G1" s="2"/>
      <c r="H1" s="2"/>
      <c r="J1" s="102"/>
      <c r="K1" s="164" t="s">
        <v>7</v>
      </c>
      <c r="L1" s="164"/>
      <c r="M1" s="164"/>
      <c r="N1" s="164"/>
    </row>
    <row r="2" spans="1:14" ht="48.75" customHeight="1">
      <c r="A2" s="2"/>
      <c r="B2" s="2"/>
      <c r="C2" s="2"/>
      <c r="D2" s="2"/>
      <c r="E2" s="2"/>
      <c r="F2" s="2"/>
      <c r="G2" s="2"/>
      <c r="H2" s="2"/>
      <c r="J2" s="68"/>
      <c r="K2" s="163" t="s">
        <v>112</v>
      </c>
      <c r="L2" s="163"/>
      <c r="M2" s="163"/>
      <c r="N2" s="163"/>
    </row>
    <row r="3" spans="1:14" s="16" customFormat="1" ht="25.5" customHeight="1">
      <c r="A3" s="15"/>
      <c r="B3" s="165" t="s">
        <v>6</v>
      </c>
      <c r="C3" s="165"/>
      <c r="D3" s="165"/>
      <c r="E3" s="165"/>
      <c r="F3" s="165"/>
      <c r="G3" s="165"/>
      <c r="H3" s="165"/>
      <c r="I3" s="165"/>
      <c r="J3" s="165"/>
      <c r="K3" s="165"/>
      <c r="L3" s="165"/>
      <c r="M3" s="165"/>
      <c r="N3" s="165"/>
    </row>
    <row r="4" spans="1:14" s="16" customFormat="1" ht="18" customHeight="1">
      <c r="A4" s="15"/>
      <c r="B4" s="166" t="s">
        <v>177</v>
      </c>
      <c r="C4" s="166"/>
      <c r="D4" s="166"/>
      <c r="E4" s="166"/>
      <c r="F4" s="166"/>
      <c r="G4" s="166"/>
      <c r="H4" s="166"/>
      <c r="I4" s="166"/>
      <c r="J4" s="166"/>
      <c r="K4" s="166"/>
      <c r="L4" s="166"/>
      <c r="M4" s="166"/>
      <c r="N4" s="166"/>
    </row>
    <row r="5" spans="1:14" s="16" customFormat="1" ht="41.25" customHeight="1">
      <c r="A5" s="1"/>
      <c r="B5" s="1" t="s">
        <v>8</v>
      </c>
      <c r="C5" s="85" t="s">
        <v>113</v>
      </c>
      <c r="D5" s="14"/>
      <c r="E5" s="275" t="s">
        <v>178</v>
      </c>
      <c r="F5" s="275"/>
      <c r="G5" s="275"/>
      <c r="H5" s="275"/>
      <c r="I5" s="275"/>
      <c r="J5" s="275"/>
      <c r="K5" s="275"/>
      <c r="L5" s="275"/>
      <c r="M5" s="275"/>
      <c r="N5" s="275"/>
    </row>
    <row r="6" spans="1:14" s="16" customFormat="1" ht="29.25" customHeight="1">
      <c r="A6" s="1"/>
      <c r="B6" s="1"/>
      <c r="C6" s="15" t="s">
        <v>133</v>
      </c>
      <c r="D6" s="15"/>
      <c r="E6" s="155" t="s">
        <v>9</v>
      </c>
      <c r="F6" s="155"/>
      <c r="G6" s="155"/>
      <c r="H6" s="155"/>
      <c r="I6" s="155"/>
      <c r="J6" s="155"/>
      <c r="K6" s="155"/>
      <c r="L6" s="155"/>
      <c r="M6" s="155"/>
      <c r="N6" s="155"/>
    </row>
    <row r="7" spans="1:14" s="16" customFormat="1" ht="38.25" customHeight="1">
      <c r="A7" s="1"/>
      <c r="B7" s="1" t="s">
        <v>10</v>
      </c>
      <c r="C7" s="85" t="s">
        <v>114</v>
      </c>
      <c r="D7" s="14"/>
      <c r="E7" s="275" t="s">
        <v>178</v>
      </c>
      <c r="F7" s="275"/>
      <c r="G7" s="275"/>
      <c r="H7" s="275"/>
      <c r="I7" s="275"/>
      <c r="J7" s="275"/>
      <c r="K7" s="275"/>
      <c r="L7" s="275"/>
      <c r="M7" s="275"/>
      <c r="N7" s="275"/>
    </row>
    <row r="8" spans="1:14" s="16" customFormat="1" ht="21.75" customHeight="1">
      <c r="A8" s="1"/>
      <c r="B8" s="1"/>
      <c r="C8" s="15" t="s">
        <v>133</v>
      </c>
      <c r="D8" s="15"/>
      <c r="E8" s="155" t="s">
        <v>11</v>
      </c>
      <c r="F8" s="155"/>
      <c r="G8" s="155"/>
      <c r="H8" s="155"/>
      <c r="I8" s="155"/>
      <c r="J8" s="155"/>
      <c r="K8" s="155"/>
      <c r="L8" s="155"/>
      <c r="M8" s="155"/>
      <c r="N8" s="155"/>
    </row>
    <row r="9" spans="1:14" s="16" customFormat="1" ht="45.75" customHeight="1">
      <c r="A9" s="1"/>
      <c r="B9" s="1" t="s">
        <v>12</v>
      </c>
      <c r="C9" s="85" t="s">
        <v>166</v>
      </c>
      <c r="D9" s="108" t="s">
        <v>167</v>
      </c>
      <c r="E9" s="276" t="s">
        <v>169</v>
      </c>
      <c r="F9" s="276"/>
      <c r="G9" s="276"/>
      <c r="H9" s="276"/>
      <c r="I9" s="276"/>
      <c r="J9" s="276"/>
      <c r="K9" s="276"/>
      <c r="L9" s="276"/>
      <c r="M9" s="276"/>
      <c r="N9" s="276"/>
    </row>
    <row r="10" spans="1:14" s="16" customFormat="1" ht="21" customHeight="1">
      <c r="A10" s="1"/>
      <c r="B10" s="1"/>
      <c r="C10" s="15" t="s">
        <v>133</v>
      </c>
      <c r="D10" s="15" t="s">
        <v>107</v>
      </c>
      <c r="E10" s="155" t="s">
        <v>15</v>
      </c>
      <c r="F10" s="155"/>
      <c r="G10" s="155"/>
      <c r="H10" s="155"/>
      <c r="I10" s="155"/>
      <c r="J10" s="155"/>
      <c r="K10" s="155"/>
      <c r="L10" s="155"/>
      <c r="M10" s="155"/>
      <c r="N10" s="155"/>
    </row>
    <row r="11" spans="1:14" s="16" customFormat="1" ht="21" customHeight="1">
      <c r="A11" s="1"/>
      <c r="B11" s="1" t="s">
        <v>16</v>
      </c>
      <c r="C11" s="257" t="s">
        <v>17</v>
      </c>
      <c r="D11" s="257"/>
      <c r="E11" s="257"/>
      <c r="F11" s="257"/>
      <c r="G11" s="257"/>
      <c r="H11" s="257"/>
      <c r="I11" s="257"/>
      <c r="J11" s="257"/>
      <c r="K11" s="257"/>
      <c r="L11" s="257"/>
      <c r="M11" s="12"/>
      <c r="N11" s="15"/>
    </row>
    <row r="12" spans="1:108" s="16" customFormat="1" ht="37.5" customHeight="1">
      <c r="A12" s="1"/>
      <c r="B12" s="4"/>
      <c r="C12" s="158" t="s">
        <v>170</v>
      </c>
      <c r="D12" s="158"/>
      <c r="E12" s="158"/>
      <c r="F12" s="158"/>
      <c r="G12" s="158"/>
      <c r="H12" s="158"/>
      <c r="I12" s="158"/>
      <c r="J12" s="158"/>
      <c r="K12" s="158"/>
      <c r="L12" s="158"/>
      <c r="M12" s="158"/>
      <c r="N12" s="158"/>
      <c r="O12" s="12"/>
      <c r="P12" s="12"/>
      <c r="Q12" s="12"/>
      <c r="R12" s="12"/>
      <c r="S12" s="12"/>
      <c r="T12" s="12"/>
      <c r="U12" s="12"/>
      <c r="V12" s="12"/>
      <c r="W12" s="12"/>
      <c r="X12" s="12"/>
      <c r="Y12" s="12"/>
      <c r="Z12" s="12"/>
      <c r="AA12" s="12"/>
      <c r="AB12" s="12"/>
      <c r="AC12" s="12"/>
      <c r="AD12" s="12"/>
      <c r="AE12" s="12"/>
      <c r="AF12" s="12"/>
      <c r="AG12" s="12"/>
      <c r="AH12" s="12"/>
      <c r="AI12" s="12"/>
      <c r="AJ12" s="12"/>
      <c r="AK12" s="12"/>
      <c r="AL12" s="12"/>
      <c r="AM12" s="12"/>
      <c r="AN12" s="12"/>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c r="CB12" s="12"/>
      <c r="CC12" s="12"/>
      <c r="CD12" s="12"/>
      <c r="CE12" s="12"/>
      <c r="CF12" s="12"/>
      <c r="CG12" s="12"/>
      <c r="CH12" s="12"/>
      <c r="CI12" s="12"/>
      <c r="CJ12" s="12"/>
      <c r="CK12" s="12"/>
      <c r="CL12" s="12"/>
      <c r="CM12" s="12"/>
      <c r="CN12" s="12"/>
      <c r="CO12" s="12"/>
      <c r="CP12" s="12"/>
      <c r="CQ12" s="12"/>
      <c r="CR12" s="12"/>
      <c r="CS12" s="12"/>
      <c r="CT12" s="12"/>
      <c r="CU12" s="12"/>
      <c r="CV12" s="12"/>
      <c r="CW12" s="12"/>
      <c r="CX12" s="12"/>
      <c r="CY12" s="12"/>
      <c r="CZ12" s="12"/>
      <c r="DA12" s="12"/>
      <c r="DB12" s="12"/>
      <c r="DC12" s="12"/>
      <c r="DD12" s="12"/>
    </row>
    <row r="13" spans="1:108" s="16" customFormat="1" ht="34.5" customHeight="1">
      <c r="A13" s="1"/>
      <c r="B13" s="13" t="s">
        <v>18</v>
      </c>
      <c r="C13" s="258" t="s">
        <v>19</v>
      </c>
      <c r="D13" s="258"/>
      <c r="E13" s="258"/>
      <c r="F13" s="258"/>
      <c r="G13" s="258"/>
      <c r="H13" s="258"/>
      <c r="I13" s="258"/>
      <c r="J13" s="258"/>
      <c r="K13" s="258"/>
      <c r="L13" s="258"/>
      <c r="M13" s="104"/>
      <c r="N13" s="12"/>
      <c r="O13" s="12"/>
      <c r="P13" s="12"/>
      <c r="Q13" s="12"/>
      <c r="R13" s="12"/>
      <c r="S13" s="12"/>
      <c r="T13" s="12"/>
      <c r="U13" s="12"/>
      <c r="V13" s="12"/>
      <c r="W13" s="12"/>
      <c r="X13" s="12"/>
      <c r="Y13" s="12"/>
      <c r="Z13" s="12"/>
      <c r="AA13" s="12"/>
      <c r="AB13" s="12"/>
      <c r="AC13" s="12"/>
      <c r="AD13" s="12"/>
      <c r="AE13" s="12"/>
      <c r="AF13" s="12"/>
      <c r="AG13" s="12"/>
      <c r="AH13" s="12"/>
      <c r="AI13" s="12"/>
      <c r="AJ13" s="12"/>
      <c r="AK13" s="12"/>
      <c r="AL13" s="12"/>
      <c r="AM13" s="12"/>
      <c r="AN13" s="12"/>
      <c r="AO13" s="12"/>
      <c r="AP13" s="12"/>
      <c r="AQ13" s="12"/>
      <c r="AR13" s="12"/>
      <c r="AS13" s="12"/>
      <c r="AT13" s="12"/>
      <c r="AU13" s="12"/>
      <c r="AV13" s="12"/>
      <c r="AW13" s="12"/>
      <c r="AX13" s="12"/>
      <c r="AY13" s="12"/>
      <c r="AZ13" s="12"/>
      <c r="BA13" s="12"/>
      <c r="BB13" s="12"/>
      <c r="BC13" s="12"/>
      <c r="BD13" s="12"/>
      <c r="BE13" s="12"/>
      <c r="BF13" s="12"/>
      <c r="BG13" s="12"/>
      <c r="BH13" s="12"/>
      <c r="BI13" s="12"/>
      <c r="BJ13" s="12"/>
      <c r="BK13" s="12"/>
      <c r="BL13" s="12"/>
      <c r="BM13" s="12"/>
      <c r="BN13" s="12"/>
      <c r="BO13" s="12"/>
      <c r="BP13" s="12"/>
      <c r="BQ13" s="12"/>
      <c r="BR13" s="12"/>
      <c r="BS13" s="12"/>
      <c r="BT13" s="12"/>
      <c r="BU13" s="12"/>
      <c r="BV13" s="12"/>
      <c r="BW13" s="12"/>
      <c r="BX13" s="12"/>
      <c r="BY13" s="12"/>
      <c r="BZ13" s="12"/>
      <c r="CA13" s="12"/>
      <c r="CB13" s="12"/>
      <c r="CC13" s="12"/>
      <c r="CD13" s="12"/>
      <c r="CE13" s="12"/>
      <c r="CF13" s="12"/>
      <c r="CG13" s="12"/>
      <c r="CH13" s="12"/>
      <c r="CI13" s="12"/>
      <c r="CJ13" s="12"/>
      <c r="CK13" s="12"/>
      <c r="CL13" s="12"/>
      <c r="CM13" s="12"/>
      <c r="CN13" s="12"/>
      <c r="CO13" s="12"/>
      <c r="CP13" s="12"/>
      <c r="CQ13" s="12"/>
      <c r="CR13" s="12"/>
      <c r="CS13" s="12"/>
      <c r="CT13" s="12"/>
      <c r="CU13" s="12"/>
      <c r="CV13" s="12"/>
      <c r="CW13" s="12"/>
      <c r="CX13" s="12"/>
      <c r="CY13" s="12"/>
      <c r="CZ13" s="12"/>
      <c r="DA13" s="12"/>
      <c r="DB13" s="12"/>
      <c r="DC13" s="12"/>
      <c r="DD13" s="12"/>
    </row>
    <row r="14" spans="1:14" s="16" customFormat="1" ht="30" customHeight="1">
      <c r="A14" s="1"/>
      <c r="B14" s="1" t="s">
        <v>20</v>
      </c>
      <c r="C14" s="103" t="s">
        <v>21</v>
      </c>
      <c r="D14" s="18"/>
      <c r="E14" s="18"/>
      <c r="F14" s="18"/>
      <c r="G14" s="18"/>
      <c r="H14" s="18"/>
      <c r="I14" s="18"/>
      <c r="J14" s="18"/>
      <c r="K14" s="18"/>
      <c r="L14" s="18"/>
      <c r="M14" s="18"/>
      <c r="N14" s="15"/>
    </row>
    <row r="15" spans="1:14" ht="25.5" customHeight="1">
      <c r="A15" s="2"/>
      <c r="B15" s="2"/>
      <c r="C15" s="2"/>
      <c r="D15" s="2"/>
      <c r="E15" s="2"/>
      <c r="F15" s="2"/>
      <c r="G15" s="2"/>
      <c r="H15" s="2"/>
      <c r="I15" s="2"/>
      <c r="J15" s="2"/>
      <c r="K15" s="2"/>
      <c r="L15" s="5" t="s">
        <v>5</v>
      </c>
      <c r="M15" s="5"/>
      <c r="N15" s="2"/>
    </row>
    <row r="16" spans="1:13" ht="37.5" customHeight="1">
      <c r="A16" s="2"/>
      <c r="B16" s="246" t="s">
        <v>22</v>
      </c>
      <c r="C16" s="336" t="s">
        <v>23</v>
      </c>
      <c r="D16" s="327" t="s">
        <v>24</v>
      </c>
      <c r="E16" s="328"/>
      <c r="F16" s="329"/>
      <c r="G16" s="327" t="s">
        <v>25</v>
      </c>
      <c r="H16" s="328"/>
      <c r="I16" s="329"/>
      <c r="J16" s="327" t="s">
        <v>26</v>
      </c>
      <c r="K16" s="328"/>
      <c r="L16" s="329"/>
      <c r="M16" s="1"/>
    </row>
    <row r="17" spans="1:13" ht="70.5" customHeight="1">
      <c r="A17" s="2"/>
      <c r="B17" s="246"/>
      <c r="C17" s="337"/>
      <c r="D17" s="109" t="s">
        <v>2</v>
      </c>
      <c r="E17" s="7" t="s">
        <v>3</v>
      </c>
      <c r="F17" s="7" t="s">
        <v>4</v>
      </c>
      <c r="G17" s="7" t="s">
        <v>2</v>
      </c>
      <c r="H17" s="7" t="s">
        <v>3</v>
      </c>
      <c r="I17" s="7" t="s">
        <v>4</v>
      </c>
      <c r="J17" s="7" t="s">
        <v>2</v>
      </c>
      <c r="K17" s="7" t="s">
        <v>3</v>
      </c>
      <c r="L17" s="7" t="s">
        <v>4</v>
      </c>
      <c r="M17" s="1"/>
    </row>
    <row r="18" spans="1:13" s="16" customFormat="1" ht="23.25" customHeight="1">
      <c r="A18" s="87"/>
      <c r="B18" s="7">
        <v>1</v>
      </c>
      <c r="C18" s="7">
        <v>2</v>
      </c>
      <c r="D18" s="7">
        <v>3</v>
      </c>
      <c r="E18" s="7">
        <v>4</v>
      </c>
      <c r="F18" s="7">
        <v>5</v>
      </c>
      <c r="G18" s="7">
        <v>6</v>
      </c>
      <c r="H18" s="7">
        <v>7</v>
      </c>
      <c r="I18" s="7">
        <v>8</v>
      </c>
      <c r="J18" s="7">
        <v>9</v>
      </c>
      <c r="K18" s="7">
        <v>10</v>
      </c>
      <c r="L18" s="7">
        <v>11</v>
      </c>
      <c r="M18" s="1"/>
    </row>
    <row r="19" spans="1:13" s="16" customFormat="1" ht="35.25" customHeight="1">
      <c r="A19" s="87"/>
      <c r="B19" s="23" t="s">
        <v>8</v>
      </c>
      <c r="C19" s="7" t="s">
        <v>27</v>
      </c>
      <c r="D19" s="70">
        <f>D21</f>
        <v>0</v>
      </c>
      <c r="E19" s="88">
        <f aca="true" t="shared" si="0" ref="E19:L19">E21</f>
        <v>1838.912</v>
      </c>
      <c r="F19" s="88">
        <f t="shared" si="0"/>
        <v>1838.912</v>
      </c>
      <c r="G19" s="70">
        <f t="shared" si="0"/>
        <v>0</v>
      </c>
      <c r="H19" s="88">
        <f t="shared" si="0"/>
        <v>1813.076</v>
      </c>
      <c r="I19" s="88">
        <f t="shared" si="0"/>
        <v>1813.076</v>
      </c>
      <c r="J19" s="70">
        <f t="shared" si="0"/>
        <v>0</v>
      </c>
      <c r="K19" s="88">
        <f t="shared" si="0"/>
        <v>-25.836000000000013</v>
      </c>
      <c r="L19" s="88">
        <f t="shared" si="0"/>
        <v>-25.836000000000013</v>
      </c>
      <c r="M19" s="114"/>
    </row>
    <row r="20" spans="1:13" ht="18" customHeight="1">
      <c r="A20" s="2"/>
      <c r="B20" s="8"/>
      <c r="C20" s="9" t="s">
        <v>28</v>
      </c>
      <c r="D20" s="11"/>
      <c r="E20" s="84"/>
      <c r="F20" s="11"/>
      <c r="G20" s="11"/>
      <c r="H20" s="84"/>
      <c r="I20" s="11"/>
      <c r="J20" s="112"/>
      <c r="K20" s="112"/>
      <c r="L20" s="11"/>
      <c r="M20" s="115"/>
    </row>
    <row r="21" spans="1:13" s="16" customFormat="1" ht="153.75" customHeight="1">
      <c r="A21" s="87"/>
      <c r="B21" s="110" t="s">
        <v>29</v>
      </c>
      <c r="C21" s="111" t="s">
        <v>171</v>
      </c>
      <c r="D21" s="70">
        <v>0</v>
      </c>
      <c r="E21" s="127">
        <v>1838.912</v>
      </c>
      <c r="F21" s="88">
        <f>SUM(D21:E21)</f>
        <v>1838.912</v>
      </c>
      <c r="G21" s="70">
        <v>0</v>
      </c>
      <c r="H21" s="88">
        <v>1813.076</v>
      </c>
      <c r="I21" s="88">
        <f>SUM(G21:H21)</f>
        <v>1813.076</v>
      </c>
      <c r="J21" s="70">
        <v>0</v>
      </c>
      <c r="K21" s="88">
        <f>H21-E21</f>
        <v>-25.836000000000013</v>
      </c>
      <c r="L21" s="88">
        <f>SUM(J21:K21)</f>
        <v>-25.836000000000013</v>
      </c>
      <c r="M21" s="114"/>
    </row>
    <row r="22" spans="1:13" ht="21.75" customHeight="1">
      <c r="A22" s="2"/>
      <c r="B22" s="333" t="s">
        <v>194</v>
      </c>
      <c r="C22" s="334"/>
      <c r="D22" s="334"/>
      <c r="E22" s="334"/>
      <c r="F22" s="334"/>
      <c r="G22" s="334"/>
      <c r="H22" s="334"/>
      <c r="I22" s="334"/>
      <c r="J22" s="334"/>
      <c r="K22" s="334"/>
      <c r="L22" s="335"/>
      <c r="M22" s="116"/>
    </row>
    <row r="23" spans="1:2" ht="13.5" customHeight="1">
      <c r="A23" s="2"/>
      <c r="B23" s="2"/>
    </row>
    <row r="24" spans="2:6" ht="17.25">
      <c r="B24" s="2" t="s">
        <v>108</v>
      </c>
      <c r="C24" s="105" t="s">
        <v>116</v>
      </c>
      <c r="D24" s="1"/>
      <c r="E24" s="1"/>
      <c r="F24" s="1"/>
    </row>
    <row r="25" ht="15">
      <c r="K25" s="5" t="s">
        <v>5</v>
      </c>
    </row>
    <row r="26" spans="2:11" s="16" customFormat="1" ht="35.25" customHeight="1">
      <c r="B26" s="21" t="s">
        <v>22</v>
      </c>
      <c r="C26" s="327" t="s">
        <v>23</v>
      </c>
      <c r="D26" s="328"/>
      <c r="E26" s="329"/>
      <c r="F26" s="327" t="s">
        <v>24</v>
      </c>
      <c r="G26" s="329"/>
      <c r="H26" s="327" t="s">
        <v>25</v>
      </c>
      <c r="I26" s="329"/>
      <c r="J26" s="327" t="s">
        <v>26</v>
      </c>
      <c r="K26" s="329"/>
    </row>
    <row r="27" spans="2:11" s="16" customFormat="1" ht="15">
      <c r="B27" s="23" t="s">
        <v>8</v>
      </c>
      <c r="C27" s="259" t="s">
        <v>31</v>
      </c>
      <c r="D27" s="260"/>
      <c r="E27" s="261"/>
      <c r="F27" s="331" t="s">
        <v>80</v>
      </c>
      <c r="G27" s="332"/>
      <c r="H27" s="331"/>
      <c r="I27" s="332"/>
      <c r="J27" s="331" t="s">
        <v>80</v>
      </c>
      <c r="K27" s="332"/>
    </row>
    <row r="28" spans="2:11" s="16" customFormat="1" ht="15">
      <c r="B28" s="23"/>
      <c r="C28" s="259" t="s">
        <v>32</v>
      </c>
      <c r="D28" s="260"/>
      <c r="E28" s="261"/>
      <c r="F28" s="331"/>
      <c r="G28" s="332"/>
      <c r="H28" s="331"/>
      <c r="I28" s="332"/>
      <c r="J28" s="331"/>
      <c r="K28" s="332"/>
    </row>
    <row r="29" spans="2:11" s="16" customFormat="1" ht="15">
      <c r="B29" s="23" t="s">
        <v>29</v>
      </c>
      <c r="C29" s="259" t="s">
        <v>33</v>
      </c>
      <c r="D29" s="260"/>
      <c r="E29" s="261"/>
      <c r="F29" s="331" t="s">
        <v>80</v>
      </c>
      <c r="G29" s="332"/>
      <c r="H29" s="331"/>
      <c r="I29" s="332"/>
      <c r="J29" s="331" t="s">
        <v>80</v>
      </c>
      <c r="K29" s="332"/>
    </row>
    <row r="30" spans="2:11" s="16" customFormat="1" ht="15">
      <c r="B30" s="23" t="s">
        <v>30</v>
      </c>
      <c r="C30" s="259" t="s">
        <v>34</v>
      </c>
      <c r="D30" s="260"/>
      <c r="E30" s="261"/>
      <c r="F30" s="331" t="s">
        <v>80</v>
      </c>
      <c r="G30" s="332"/>
      <c r="H30" s="331"/>
      <c r="I30" s="332"/>
      <c r="J30" s="331" t="s">
        <v>80</v>
      </c>
      <c r="K30" s="332"/>
    </row>
    <row r="31" spans="2:11" s="16" customFormat="1" ht="36.75" customHeight="1">
      <c r="B31" s="254" t="s">
        <v>109</v>
      </c>
      <c r="C31" s="255"/>
      <c r="D31" s="255"/>
      <c r="E31" s="255"/>
      <c r="F31" s="255"/>
      <c r="G31" s="255"/>
      <c r="H31" s="255"/>
      <c r="I31" s="255"/>
      <c r="J31" s="255"/>
      <c r="K31" s="256"/>
    </row>
    <row r="32" spans="2:11" s="16" customFormat="1" ht="15">
      <c r="B32" s="23" t="s">
        <v>10</v>
      </c>
      <c r="C32" s="259" t="s">
        <v>35</v>
      </c>
      <c r="D32" s="260"/>
      <c r="E32" s="261"/>
      <c r="F32" s="331"/>
      <c r="G32" s="332"/>
      <c r="H32" s="331"/>
      <c r="I32" s="332"/>
      <c r="J32" s="331"/>
      <c r="K32" s="332"/>
    </row>
    <row r="33" spans="2:11" s="16" customFormat="1" ht="15">
      <c r="B33" s="23"/>
      <c r="C33" s="259" t="s">
        <v>32</v>
      </c>
      <c r="D33" s="260"/>
      <c r="E33" s="261"/>
      <c r="F33" s="331"/>
      <c r="G33" s="332"/>
      <c r="H33" s="331"/>
      <c r="I33" s="332"/>
      <c r="J33" s="331"/>
      <c r="K33" s="332"/>
    </row>
    <row r="34" spans="2:11" s="16" customFormat="1" ht="15">
      <c r="B34" s="24" t="s">
        <v>42</v>
      </c>
      <c r="C34" s="259" t="s">
        <v>47</v>
      </c>
      <c r="D34" s="260"/>
      <c r="E34" s="261"/>
      <c r="F34" s="331" t="s">
        <v>136</v>
      </c>
      <c r="G34" s="332"/>
      <c r="H34" s="331"/>
      <c r="I34" s="332"/>
      <c r="J34" s="331"/>
      <c r="K34" s="332"/>
    </row>
    <row r="35" spans="2:11" s="16" customFormat="1" ht="15">
      <c r="B35" s="24" t="s">
        <v>41</v>
      </c>
      <c r="C35" s="259" t="s">
        <v>36</v>
      </c>
      <c r="D35" s="260"/>
      <c r="E35" s="261"/>
      <c r="F35" s="331" t="s">
        <v>136</v>
      </c>
      <c r="G35" s="332"/>
      <c r="H35" s="331"/>
      <c r="I35" s="332"/>
      <c r="J35" s="331"/>
      <c r="K35" s="332"/>
    </row>
    <row r="36" spans="2:11" s="16" customFormat="1" ht="15">
      <c r="B36" s="24" t="s">
        <v>40</v>
      </c>
      <c r="C36" s="259" t="s">
        <v>37</v>
      </c>
      <c r="D36" s="260"/>
      <c r="E36" s="261"/>
      <c r="F36" s="331" t="s">
        <v>136</v>
      </c>
      <c r="G36" s="332"/>
      <c r="H36" s="331"/>
      <c r="I36" s="332"/>
      <c r="J36" s="331"/>
      <c r="K36" s="332"/>
    </row>
    <row r="37" spans="2:11" s="16" customFormat="1" ht="15">
      <c r="B37" s="23" t="s">
        <v>39</v>
      </c>
      <c r="C37" s="259" t="s">
        <v>38</v>
      </c>
      <c r="D37" s="260"/>
      <c r="E37" s="261"/>
      <c r="F37" s="331" t="s">
        <v>136</v>
      </c>
      <c r="G37" s="332"/>
      <c r="H37" s="331"/>
      <c r="I37" s="332"/>
      <c r="J37" s="331"/>
      <c r="K37" s="332"/>
    </row>
    <row r="38" spans="2:11" s="16" customFormat="1" ht="19.5" customHeight="1">
      <c r="B38" s="259" t="s">
        <v>110</v>
      </c>
      <c r="C38" s="260"/>
      <c r="D38" s="260"/>
      <c r="E38" s="260"/>
      <c r="F38" s="260"/>
      <c r="G38" s="260"/>
      <c r="H38" s="260"/>
      <c r="I38" s="260"/>
      <c r="J38" s="260"/>
      <c r="K38" s="261"/>
    </row>
    <row r="39" spans="2:11" s="16" customFormat="1" ht="15">
      <c r="B39" s="23" t="s">
        <v>12</v>
      </c>
      <c r="C39" s="259" t="s">
        <v>43</v>
      </c>
      <c r="D39" s="260"/>
      <c r="E39" s="261"/>
      <c r="F39" s="331" t="s">
        <v>80</v>
      </c>
      <c r="G39" s="332"/>
      <c r="H39" s="331"/>
      <c r="I39" s="332"/>
      <c r="J39" s="331"/>
      <c r="K39" s="332"/>
    </row>
    <row r="40" spans="2:11" s="16" customFormat="1" ht="15">
      <c r="B40" s="23"/>
      <c r="C40" s="259" t="s">
        <v>32</v>
      </c>
      <c r="D40" s="260"/>
      <c r="E40" s="261"/>
      <c r="F40" s="331"/>
      <c r="G40" s="332"/>
      <c r="H40" s="331"/>
      <c r="I40" s="332"/>
      <c r="J40" s="331"/>
      <c r="K40" s="332"/>
    </row>
    <row r="41" spans="2:11" s="16" customFormat="1" ht="15">
      <c r="B41" s="24" t="s">
        <v>45</v>
      </c>
      <c r="C41" s="259" t="s">
        <v>33</v>
      </c>
      <c r="D41" s="260"/>
      <c r="E41" s="261"/>
      <c r="F41" s="331" t="s">
        <v>80</v>
      </c>
      <c r="G41" s="332"/>
      <c r="H41" s="331"/>
      <c r="I41" s="332"/>
      <c r="J41" s="331"/>
      <c r="K41" s="332"/>
    </row>
    <row r="42" spans="2:11" s="16" customFormat="1" ht="15">
      <c r="B42" s="23" t="s">
        <v>46</v>
      </c>
      <c r="C42" s="259" t="s">
        <v>44</v>
      </c>
      <c r="D42" s="260"/>
      <c r="E42" s="261"/>
      <c r="F42" s="331" t="s">
        <v>80</v>
      </c>
      <c r="G42" s="332"/>
      <c r="H42" s="331"/>
      <c r="I42" s="332"/>
      <c r="J42" s="331"/>
      <c r="K42" s="332"/>
    </row>
    <row r="43" spans="2:11" s="16" customFormat="1" ht="36" customHeight="1">
      <c r="B43" s="254" t="s">
        <v>111</v>
      </c>
      <c r="C43" s="255"/>
      <c r="D43" s="255"/>
      <c r="E43" s="255"/>
      <c r="F43" s="255"/>
      <c r="G43" s="255"/>
      <c r="H43" s="255"/>
      <c r="I43" s="255"/>
      <c r="J43" s="255"/>
      <c r="K43" s="256"/>
    </row>
    <row r="45" spans="1:14" ht="28.5" customHeight="1">
      <c r="A45" s="2"/>
      <c r="B45" s="15" t="s">
        <v>117</v>
      </c>
      <c r="C45" s="161" t="s">
        <v>118</v>
      </c>
      <c r="D45" s="161"/>
      <c r="E45" s="161"/>
      <c r="F45" s="161"/>
      <c r="G45" s="161"/>
      <c r="H45" s="161"/>
      <c r="I45" s="161"/>
      <c r="J45" s="161"/>
      <c r="K45" s="161"/>
      <c r="L45" s="161"/>
      <c r="M45" s="161"/>
      <c r="N45" s="161"/>
    </row>
    <row r="46" spans="1:14" ht="17.25" customHeight="1">
      <c r="A46" s="2"/>
      <c r="N46" s="113" t="s">
        <v>5</v>
      </c>
    </row>
    <row r="47" spans="1:15" ht="39" customHeight="1">
      <c r="A47" s="2"/>
      <c r="B47" s="7" t="s">
        <v>59</v>
      </c>
      <c r="C47" s="217" t="s">
        <v>23</v>
      </c>
      <c r="D47" s="217"/>
      <c r="E47" s="217"/>
      <c r="F47" s="217" t="s">
        <v>67</v>
      </c>
      <c r="G47" s="217"/>
      <c r="H47" s="217"/>
      <c r="I47" s="217" t="s">
        <v>25</v>
      </c>
      <c r="J47" s="217"/>
      <c r="K47" s="217"/>
      <c r="L47" s="217" t="s">
        <v>26</v>
      </c>
      <c r="M47" s="217"/>
      <c r="N47" s="217"/>
      <c r="O47" s="28"/>
    </row>
    <row r="48" spans="1:14" ht="39.75" customHeight="1">
      <c r="A48" s="2"/>
      <c r="B48" s="7"/>
      <c r="C48" s="217"/>
      <c r="D48" s="217"/>
      <c r="E48" s="217"/>
      <c r="F48" s="7" t="s">
        <v>2</v>
      </c>
      <c r="G48" s="7" t="s">
        <v>3</v>
      </c>
      <c r="H48" s="7" t="s">
        <v>4</v>
      </c>
      <c r="I48" s="7" t="s">
        <v>2</v>
      </c>
      <c r="J48" s="7" t="s">
        <v>3</v>
      </c>
      <c r="K48" s="7" t="s">
        <v>4</v>
      </c>
      <c r="L48" s="7" t="s">
        <v>2</v>
      </c>
      <c r="M48" s="7" t="s">
        <v>3</v>
      </c>
      <c r="N48" s="7" t="s">
        <v>4</v>
      </c>
    </row>
    <row r="49" spans="2:14" ht="13.5" customHeight="1">
      <c r="B49" s="56" t="s">
        <v>57</v>
      </c>
      <c r="C49" s="272">
        <v>2</v>
      </c>
      <c r="D49" s="272"/>
      <c r="E49" s="272"/>
      <c r="F49" s="56">
        <v>3</v>
      </c>
      <c r="G49" s="56">
        <v>4</v>
      </c>
      <c r="H49" s="56">
        <v>5</v>
      </c>
      <c r="I49" s="56">
        <v>6</v>
      </c>
      <c r="J49" s="56">
        <v>7</v>
      </c>
      <c r="K49" s="56">
        <v>8</v>
      </c>
      <c r="L49" s="33">
        <v>9</v>
      </c>
      <c r="M49" s="33"/>
      <c r="N49" s="33">
        <v>10</v>
      </c>
    </row>
    <row r="50" spans="2:14" ht="24" customHeight="1">
      <c r="B50" s="271" t="s">
        <v>63</v>
      </c>
      <c r="C50" s="271"/>
      <c r="D50" s="271"/>
      <c r="E50" s="271"/>
      <c r="F50" s="271"/>
      <c r="G50" s="271"/>
      <c r="H50" s="271"/>
      <c r="I50" s="271"/>
      <c r="J50" s="271"/>
      <c r="K50" s="271"/>
      <c r="L50" s="271"/>
      <c r="M50" s="271"/>
      <c r="N50" s="271"/>
    </row>
    <row r="51" spans="2:14" ht="86.25" customHeight="1">
      <c r="B51" s="140"/>
      <c r="C51" s="341" t="s">
        <v>171</v>
      </c>
      <c r="D51" s="341"/>
      <c r="E51" s="341"/>
      <c r="F51" s="70">
        <v>0</v>
      </c>
      <c r="G51" s="122">
        <v>1838.912</v>
      </c>
      <c r="H51" s="96">
        <f>SUM(F51:G51)</f>
        <v>1838.912</v>
      </c>
      <c r="I51" s="70">
        <v>0</v>
      </c>
      <c r="J51" s="88">
        <v>1813.076</v>
      </c>
      <c r="K51" s="96">
        <f>SUM(I51:J51)</f>
        <v>1813.076</v>
      </c>
      <c r="L51" s="7">
        <f>I51-F51</f>
        <v>0</v>
      </c>
      <c r="M51" s="88">
        <f>J51-G51</f>
        <v>-25.836000000000013</v>
      </c>
      <c r="N51" s="93">
        <f>SUM(L51:M51)</f>
        <v>-25.836000000000013</v>
      </c>
    </row>
    <row r="52" spans="1:14" s="16" customFormat="1" ht="19.5" customHeight="1">
      <c r="A52" s="15"/>
      <c r="B52" s="119" t="s">
        <v>57</v>
      </c>
      <c r="C52" s="223" t="s">
        <v>56</v>
      </c>
      <c r="D52" s="223"/>
      <c r="E52" s="223"/>
      <c r="F52" s="119"/>
      <c r="G52" s="119"/>
      <c r="H52" s="22" t="s">
        <v>48</v>
      </c>
      <c r="I52" s="148"/>
      <c r="J52" s="148"/>
      <c r="K52" s="148"/>
      <c r="L52" s="149"/>
      <c r="M52" s="149"/>
      <c r="N52" s="149"/>
    </row>
    <row r="53" spans="1:14" s="16" customFormat="1" ht="33" customHeight="1">
      <c r="A53" s="15"/>
      <c r="B53" s="119"/>
      <c r="C53" s="330" t="s">
        <v>208</v>
      </c>
      <c r="D53" s="330"/>
      <c r="E53" s="330"/>
      <c r="F53" s="7">
        <v>0</v>
      </c>
      <c r="G53" s="7">
        <v>1817.039</v>
      </c>
      <c r="H53" s="93">
        <f>SUM(F53:G53)</f>
        <v>1817.039</v>
      </c>
      <c r="I53" s="7">
        <v>0</v>
      </c>
      <c r="J53" s="88">
        <v>1813.076</v>
      </c>
      <c r="K53" s="96">
        <f>SUM(I53:J53)</f>
        <v>1813.076</v>
      </c>
      <c r="L53" s="7">
        <f>I53-F53</f>
        <v>0</v>
      </c>
      <c r="M53" s="88">
        <f>J53-G53</f>
        <v>-3.9629999999999654</v>
      </c>
      <c r="N53" s="93">
        <f>SUM(L53:M53)</f>
        <v>-3.9629999999999654</v>
      </c>
    </row>
    <row r="54" spans="1:14" s="16" customFormat="1" ht="39.75" customHeight="1">
      <c r="A54" s="15"/>
      <c r="B54" s="150" t="s">
        <v>48</v>
      </c>
      <c r="C54" s="262" t="s">
        <v>208</v>
      </c>
      <c r="D54" s="262"/>
      <c r="E54" s="262"/>
      <c r="F54" s="7">
        <v>0</v>
      </c>
      <c r="G54" s="7">
        <v>21.873</v>
      </c>
      <c r="H54" s="93">
        <f>SUM(F54:G54)</f>
        <v>21.873</v>
      </c>
      <c r="I54" s="7">
        <v>0</v>
      </c>
      <c r="J54" s="70">
        <v>0</v>
      </c>
      <c r="K54" s="94">
        <f>SUM(I54:J54)</f>
        <v>0</v>
      </c>
      <c r="L54" s="7">
        <f>I54-F54</f>
        <v>0</v>
      </c>
      <c r="M54" s="88">
        <f>J54-G54</f>
        <v>-21.873</v>
      </c>
      <c r="N54" s="93">
        <f>SUM(L54:M54)</f>
        <v>-21.873</v>
      </c>
    </row>
    <row r="55" spans="1:14" s="16" customFormat="1" ht="27" customHeight="1">
      <c r="A55" s="15"/>
      <c r="B55" s="147"/>
      <c r="C55" s="219" t="s">
        <v>172</v>
      </c>
      <c r="D55" s="219"/>
      <c r="E55" s="219"/>
      <c r="F55" s="219"/>
      <c r="G55" s="219"/>
      <c r="H55" s="219"/>
      <c r="I55" s="219"/>
      <c r="J55" s="219"/>
      <c r="K55" s="219"/>
      <c r="L55" s="219"/>
      <c r="M55" s="219"/>
      <c r="N55" s="219"/>
    </row>
    <row r="56" spans="1:14" s="16" customFormat="1" ht="24" customHeight="1">
      <c r="A56" s="15"/>
      <c r="B56" s="52" t="s">
        <v>54</v>
      </c>
      <c r="C56" s="223" t="s">
        <v>53</v>
      </c>
      <c r="D56" s="223"/>
      <c r="E56" s="223"/>
      <c r="F56" s="223"/>
      <c r="G56" s="223"/>
      <c r="H56" s="223"/>
      <c r="I56" s="223"/>
      <c r="J56" s="223"/>
      <c r="K56" s="223"/>
      <c r="L56" s="223"/>
      <c r="M56" s="223"/>
      <c r="N56" s="223"/>
    </row>
    <row r="57" spans="1:14" s="16" customFormat="1" ht="28.5" customHeight="1">
      <c r="A57" s="15"/>
      <c r="B57" s="40" t="s">
        <v>48</v>
      </c>
      <c r="C57" s="262" t="s">
        <v>209</v>
      </c>
      <c r="D57" s="262"/>
      <c r="E57" s="262"/>
      <c r="F57" s="7">
        <v>0</v>
      </c>
      <c r="G57" s="7">
        <v>5</v>
      </c>
      <c r="H57" s="95">
        <f>SUM(F57:G57)</f>
        <v>5</v>
      </c>
      <c r="I57" s="70">
        <v>0</v>
      </c>
      <c r="J57" s="70">
        <v>5</v>
      </c>
      <c r="K57" s="94">
        <f>SUM(I57:J57)</f>
        <v>5</v>
      </c>
      <c r="L57" s="7">
        <f>I57-F57</f>
        <v>0</v>
      </c>
      <c r="M57" s="7">
        <f>J57-G57</f>
        <v>0</v>
      </c>
      <c r="N57" s="95">
        <f>SUM(L57:M57)</f>
        <v>0</v>
      </c>
    </row>
    <row r="58" spans="1:14" s="16" customFormat="1" ht="33" customHeight="1">
      <c r="A58" s="15"/>
      <c r="B58" s="40" t="s">
        <v>48</v>
      </c>
      <c r="C58" s="262" t="s">
        <v>209</v>
      </c>
      <c r="D58" s="262"/>
      <c r="E58" s="262"/>
      <c r="F58" s="7">
        <v>0</v>
      </c>
      <c r="G58" s="7">
        <v>1</v>
      </c>
      <c r="H58" s="95">
        <f>SUM(F58:G58)</f>
        <v>1</v>
      </c>
      <c r="I58" s="70">
        <v>0</v>
      </c>
      <c r="J58" s="70">
        <v>0</v>
      </c>
      <c r="K58" s="94">
        <f>SUM(I58:J58)</f>
        <v>0</v>
      </c>
      <c r="L58" s="7">
        <f>I58-F58</f>
        <v>0</v>
      </c>
      <c r="M58" s="7">
        <f>J58-G58</f>
        <v>-1</v>
      </c>
      <c r="N58" s="95">
        <f>SUM(L58:M58)</f>
        <v>-1</v>
      </c>
    </row>
    <row r="59" spans="1:14" s="16" customFormat="1" ht="34.5" customHeight="1">
      <c r="A59" s="15"/>
      <c r="B59" s="40"/>
      <c r="C59" s="219" t="s">
        <v>195</v>
      </c>
      <c r="D59" s="219"/>
      <c r="E59" s="219"/>
      <c r="F59" s="219"/>
      <c r="G59" s="219"/>
      <c r="H59" s="219"/>
      <c r="I59" s="219"/>
      <c r="J59" s="219"/>
      <c r="K59" s="219"/>
      <c r="L59" s="219"/>
      <c r="M59" s="219"/>
      <c r="N59" s="219"/>
    </row>
    <row r="60" spans="1:14" s="16" customFormat="1" ht="31.5" customHeight="1">
      <c r="A60" s="15"/>
      <c r="B60" s="118" t="s">
        <v>52</v>
      </c>
      <c r="C60" s="223" t="s">
        <v>51</v>
      </c>
      <c r="D60" s="223"/>
      <c r="E60" s="223"/>
      <c r="F60" s="223"/>
      <c r="G60" s="223"/>
      <c r="H60" s="223"/>
      <c r="I60" s="223"/>
      <c r="J60" s="223"/>
      <c r="K60" s="223"/>
      <c r="L60" s="223"/>
      <c r="M60" s="223"/>
      <c r="N60" s="223"/>
    </row>
    <row r="61" spans="1:14" s="16" customFormat="1" ht="31.5" customHeight="1">
      <c r="A61" s="15"/>
      <c r="B61" s="138"/>
      <c r="C61" s="330" t="s">
        <v>210</v>
      </c>
      <c r="D61" s="330"/>
      <c r="E61" s="330"/>
      <c r="F61" s="7">
        <v>0</v>
      </c>
      <c r="G61" s="7">
        <f>G53/G57</f>
        <v>363.4078</v>
      </c>
      <c r="H61" s="93">
        <f>SUM(F61:G61)</f>
        <v>363.4078</v>
      </c>
      <c r="I61" s="154">
        <v>0</v>
      </c>
      <c r="J61" s="7">
        <f>J53/J57</f>
        <v>362.6152</v>
      </c>
      <c r="K61" s="93">
        <f>SUM(I61:J61)</f>
        <v>362.6152</v>
      </c>
      <c r="L61" s="7">
        <f>I61-F61</f>
        <v>0</v>
      </c>
      <c r="M61" s="7">
        <f>J61-G61</f>
        <v>-0.7925999999999931</v>
      </c>
      <c r="N61" s="93">
        <f>SUM(L61:M61)</f>
        <v>-0.7925999999999931</v>
      </c>
    </row>
    <row r="62" spans="1:14" s="16" customFormat="1" ht="27.75" customHeight="1">
      <c r="A62" s="15"/>
      <c r="B62" s="147" t="s">
        <v>48</v>
      </c>
      <c r="C62" s="330" t="s">
        <v>210</v>
      </c>
      <c r="D62" s="330"/>
      <c r="E62" s="330"/>
      <c r="F62" s="7">
        <v>0</v>
      </c>
      <c r="G62" s="7">
        <f>G54/G58</f>
        <v>21.873</v>
      </c>
      <c r="H62" s="93">
        <f>SUM(F62:G62)</f>
        <v>21.873</v>
      </c>
      <c r="I62" s="154">
        <v>0</v>
      </c>
      <c r="J62" s="7">
        <v>0</v>
      </c>
      <c r="K62" s="95">
        <f>SUM(I62:J62)</f>
        <v>0</v>
      </c>
      <c r="L62" s="7">
        <f>I62-F62</f>
        <v>0</v>
      </c>
      <c r="M62" s="7">
        <f>J62-G62</f>
        <v>-21.873</v>
      </c>
      <c r="N62" s="93">
        <f>SUM(L62:M62)</f>
        <v>-21.873</v>
      </c>
    </row>
    <row r="63" spans="1:14" s="16" customFormat="1" ht="39" customHeight="1">
      <c r="A63" s="15"/>
      <c r="B63" s="40"/>
      <c r="C63" s="219" t="s">
        <v>215</v>
      </c>
      <c r="D63" s="219"/>
      <c r="E63" s="219"/>
      <c r="F63" s="219"/>
      <c r="G63" s="219"/>
      <c r="H63" s="219"/>
      <c r="I63" s="219"/>
      <c r="J63" s="219"/>
      <c r="K63" s="219"/>
      <c r="L63" s="219"/>
      <c r="M63" s="219"/>
      <c r="N63" s="219"/>
    </row>
    <row r="64" spans="1:14" s="16" customFormat="1" ht="30.75" customHeight="1">
      <c r="A64" s="15"/>
      <c r="B64" s="72" t="s">
        <v>50</v>
      </c>
      <c r="C64" s="223" t="s">
        <v>49</v>
      </c>
      <c r="D64" s="223"/>
      <c r="E64" s="223"/>
      <c r="F64" s="223"/>
      <c r="G64" s="223"/>
      <c r="H64" s="223"/>
      <c r="I64" s="223"/>
      <c r="J64" s="223"/>
      <c r="K64" s="223"/>
      <c r="L64" s="223"/>
      <c r="M64" s="223"/>
      <c r="N64" s="223"/>
    </row>
    <row r="65" spans="1:14" s="16" customFormat="1" ht="35.25" customHeight="1">
      <c r="A65" s="15"/>
      <c r="B65" s="52"/>
      <c r="C65" s="262" t="s">
        <v>173</v>
      </c>
      <c r="D65" s="262"/>
      <c r="E65" s="262"/>
      <c r="F65" s="70">
        <v>0</v>
      </c>
      <c r="G65" s="70">
        <v>100</v>
      </c>
      <c r="H65" s="94">
        <f>SUM(F65:G65)</f>
        <v>100</v>
      </c>
      <c r="I65" s="70">
        <v>0</v>
      </c>
      <c r="J65" s="70">
        <v>100</v>
      </c>
      <c r="K65" s="94">
        <f>SUM(I65:J65)</f>
        <v>100</v>
      </c>
      <c r="L65" s="7">
        <f>I65-F65</f>
        <v>0</v>
      </c>
      <c r="M65" s="7">
        <f>J65-G65</f>
        <v>0</v>
      </c>
      <c r="N65" s="95">
        <f>SUM(L65:M65)</f>
        <v>0</v>
      </c>
    </row>
    <row r="66" spans="1:14" s="16" customFormat="1" ht="35.25" customHeight="1">
      <c r="A66" s="15"/>
      <c r="B66" s="41"/>
      <c r="C66" s="323" t="s">
        <v>173</v>
      </c>
      <c r="D66" s="324"/>
      <c r="E66" s="325"/>
      <c r="F66" s="151">
        <v>0</v>
      </c>
      <c r="G66" s="126">
        <v>100</v>
      </c>
      <c r="H66" s="152">
        <f>SUM(F66:G66)</f>
        <v>100</v>
      </c>
      <c r="I66" s="126">
        <v>0</v>
      </c>
      <c r="J66" s="126">
        <v>0</v>
      </c>
      <c r="K66" s="152">
        <f>SUM(I66:J66)</f>
        <v>0</v>
      </c>
      <c r="L66" s="37">
        <f>I66-F66</f>
        <v>0</v>
      </c>
      <c r="M66" s="37">
        <f>J66-G66</f>
        <v>-100</v>
      </c>
      <c r="N66" s="153">
        <f>SUM(L66:M66)</f>
        <v>-100</v>
      </c>
    </row>
    <row r="67" spans="3:14" ht="38.25" customHeight="1">
      <c r="C67" s="159" t="s">
        <v>245</v>
      </c>
      <c r="D67" s="159"/>
      <c r="E67" s="159"/>
      <c r="F67" s="159"/>
      <c r="G67" s="159"/>
      <c r="H67" s="159"/>
      <c r="I67" s="159"/>
      <c r="J67" s="159"/>
      <c r="K67" s="159"/>
      <c r="L67" s="159"/>
      <c r="M67" s="159"/>
      <c r="N67" s="159"/>
    </row>
    <row r="68" spans="3:14" s="16" customFormat="1" ht="30.75" customHeight="1">
      <c r="C68" s="228" t="s">
        <v>62</v>
      </c>
      <c r="D68" s="228"/>
      <c r="E68" s="228"/>
      <c r="F68" s="228"/>
      <c r="G68" s="228"/>
      <c r="H68" s="228"/>
      <c r="I68" s="228"/>
      <c r="J68" s="228"/>
      <c r="K68" s="228"/>
      <c r="L68" s="228"/>
      <c r="M68" s="228"/>
      <c r="N68" s="228"/>
    </row>
    <row r="69" spans="1:14" s="55" customFormat="1" ht="91.5" customHeight="1">
      <c r="A69" s="55" t="s">
        <v>66</v>
      </c>
      <c r="B69" s="211" t="s">
        <v>196</v>
      </c>
      <c r="C69" s="211"/>
      <c r="D69" s="211"/>
      <c r="E69" s="211"/>
      <c r="F69" s="211"/>
      <c r="G69" s="211"/>
      <c r="H69" s="211"/>
      <c r="I69" s="211"/>
      <c r="J69" s="211"/>
      <c r="K69" s="211"/>
      <c r="L69" s="211"/>
      <c r="M69" s="211"/>
      <c r="N69" s="211"/>
    </row>
    <row r="70" spans="3:4" s="16" customFormat="1" ht="23.25" customHeight="1">
      <c r="C70" s="106" t="s">
        <v>64</v>
      </c>
      <c r="D70" s="16" t="s">
        <v>65</v>
      </c>
    </row>
    <row r="71" spans="1:14" ht="33" customHeight="1">
      <c r="A71" s="2"/>
      <c r="B71" s="15" t="s">
        <v>119</v>
      </c>
      <c r="C71" s="212" t="s">
        <v>120</v>
      </c>
      <c r="D71" s="212"/>
      <c r="E71" s="212"/>
      <c r="F71" s="212"/>
      <c r="G71" s="212"/>
      <c r="H71" s="212"/>
      <c r="I71" s="212"/>
      <c r="J71" s="212"/>
      <c r="K71" s="212"/>
      <c r="L71" s="212"/>
      <c r="M71" s="212"/>
      <c r="N71" s="212"/>
    </row>
    <row r="72" spans="1:14" ht="14.25" customHeight="1">
      <c r="A72" s="2"/>
      <c r="B72" s="16"/>
      <c r="C72" s="16"/>
      <c r="D72" s="16"/>
      <c r="E72" s="16"/>
      <c r="F72" s="16"/>
      <c r="G72" s="16"/>
      <c r="H72" s="16"/>
      <c r="I72" s="16"/>
      <c r="J72" s="16"/>
      <c r="K72" s="16"/>
      <c r="L72" s="16"/>
      <c r="M72" s="16"/>
      <c r="N72" s="16"/>
    </row>
    <row r="73" spans="1:14" ht="39.75" customHeight="1">
      <c r="A73" s="2"/>
      <c r="B73" s="39" t="s">
        <v>22</v>
      </c>
      <c r="C73" s="214" t="s">
        <v>23</v>
      </c>
      <c r="D73" s="215"/>
      <c r="E73" s="299"/>
      <c r="F73" s="214" t="s">
        <v>68</v>
      </c>
      <c r="G73" s="215"/>
      <c r="H73" s="326"/>
      <c r="I73" s="327" t="s">
        <v>69</v>
      </c>
      <c r="J73" s="328"/>
      <c r="K73" s="329"/>
      <c r="L73" s="327" t="s">
        <v>70</v>
      </c>
      <c r="M73" s="328"/>
      <c r="N73" s="328"/>
    </row>
    <row r="74" spans="2:14" ht="47.25" customHeight="1">
      <c r="B74" s="39"/>
      <c r="C74" s="168"/>
      <c r="D74" s="169"/>
      <c r="E74" s="244"/>
      <c r="F74" s="73" t="s">
        <v>2</v>
      </c>
      <c r="G74" s="73" t="s">
        <v>58</v>
      </c>
      <c r="H74" s="73" t="s">
        <v>4</v>
      </c>
      <c r="I74" s="30" t="s">
        <v>2</v>
      </c>
      <c r="J74" s="30" t="s">
        <v>3</v>
      </c>
      <c r="K74" s="30" t="s">
        <v>4</v>
      </c>
      <c r="L74" s="30" t="s">
        <v>2</v>
      </c>
      <c r="M74" s="30" t="s">
        <v>3</v>
      </c>
      <c r="N74" s="30" t="s">
        <v>4</v>
      </c>
    </row>
    <row r="75" spans="2:14" ht="22.5" customHeight="1">
      <c r="B75" s="31" t="s">
        <v>57</v>
      </c>
      <c r="C75" s="311">
        <v>2</v>
      </c>
      <c r="D75" s="312"/>
      <c r="E75" s="313"/>
      <c r="F75" s="56">
        <v>3</v>
      </c>
      <c r="G75" s="56">
        <v>4</v>
      </c>
      <c r="H75" s="56">
        <v>5</v>
      </c>
      <c r="I75" s="56">
        <v>6</v>
      </c>
      <c r="J75" s="56">
        <v>7</v>
      </c>
      <c r="K75" s="56">
        <v>8</v>
      </c>
      <c r="L75" s="33">
        <v>9</v>
      </c>
      <c r="M75" s="33">
        <v>10</v>
      </c>
      <c r="N75" s="33">
        <v>11</v>
      </c>
    </row>
    <row r="76" spans="2:14" ht="49.5" customHeight="1">
      <c r="B76" s="101"/>
      <c r="C76" s="314" t="s">
        <v>197</v>
      </c>
      <c r="D76" s="315"/>
      <c r="E76" s="316"/>
      <c r="F76" s="94">
        <v>0</v>
      </c>
      <c r="G76" s="127">
        <v>173.66838</v>
      </c>
      <c r="H76" s="96">
        <f>SUM(F76:G76)</f>
        <v>173.66838</v>
      </c>
      <c r="I76" s="94">
        <v>0</v>
      </c>
      <c r="J76" s="96">
        <v>1813.076</v>
      </c>
      <c r="K76" s="96">
        <f>SUM(I76:J76)</f>
        <v>1813.076</v>
      </c>
      <c r="L76" s="94">
        <v>0</v>
      </c>
      <c r="M76" s="94">
        <f>(J76/G76)*100-100</f>
        <v>943.9873971300935</v>
      </c>
      <c r="N76" s="94">
        <f>SUM(L76:M76)</f>
        <v>943.9873971300935</v>
      </c>
    </row>
    <row r="77" spans="2:14" s="100" customFormat="1" ht="92.25" customHeight="1">
      <c r="B77" s="317" t="s">
        <v>218</v>
      </c>
      <c r="C77" s="318"/>
      <c r="D77" s="318"/>
      <c r="E77" s="318"/>
      <c r="F77" s="318"/>
      <c r="G77" s="318"/>
      <c r="H77" s="318"/>
      <c r="I77" s="318"/>
      <c r="J77" s="318"/>
      <c r="K77" s="318"/>
      <c r="L77" s="318"/>
      <c r="M77" s="318"/>
      <c r="N77" s="318"/>
    </row>
    <row r="78" spans="2:14" ht="17.25" customHeight="1">
      <c r="B78" s="319" t="s">
        <v>32</v>
      </c>
      <c r="C78" s="320"/>
      <c r="D78" s="320"/>
      <c r="E78" s="320"/>
      <c r="F78" s="320"/>
      <c r="G78" s="320"/>
      <c r="H78" s="320"/>
      <c r="I78" s="320"/>
      <c r="J78" s="320"/>
      <c r="K78" s="320"/>
      <c r="L78" s="320"/>
      <c r="M78" s="320"/>
      <c r="N78" s="320"/>
    </row>
    <row r="79" spans="2:14" ht="34.5" customHeight="1">
      <c r="B79" s="101"/>
      <c r="C79" s="207" t="s">
        <v>201</v>
      </c>
      <c r="D79" s="321"/>
      <c r="E79" s="322"/>
      <c r="F79" s="94">
        <v>0</v>
      </c>
      <c r="G79" s="122">
        <f>SUM(G80:G86)</f>
        <v>173.66838</v>
      </c>
      <c r="H79" s="96">
        <f aca="true" t="shared" si="1" ref="H79:H86">SUM(F79:G79)</f>
        <v>173.66838</v>
      </c>
      <c r="I79" s="94">
        <v>0</v>
      </c>
      <c r="J79" s="122">
        <f>SUM(J80:J86)</f>
        <v>1813.07628</v>
      </c>
      <c r="K79" s="96">
        <f>SUM(I79:J79)</f>
        <v>1813.07628</v>
      </c>
      <c r="L79" s="94">
        <v>0</v>
      </c>
      <c r="M79" s="94">
        <f>(J79/G79)*100-100</f>
        <v>943.9875583569099</v>
      </c>
      <c r="N79" s="94">
        <f>SUM(L79:M79)</f>
        <v>943.9875583569099</v>
      </c>
    </row>
    <row r="80" spans="1:14" ht="57" customHeight="1">
      <c r="A80" s="132"/>
      <c r="B80" s="70">
        <v>1</v>
      </c>
      <c r="C80" s="338" t="s">
        <v>200</v>
      </c>
      <c r="D80" s="339"/>
      <c r="E80" s="340"/>
      <c r="F80" s="70">
        <v>0</v>
      </c>
      <c r="G80" s="122">
        <v>173.66838</v>
      </c>
      <c r="H80" s="96">
        <f t="shared" si="1"/>
        <v>173.66838</v>
      </c>
      <c r="I80" s="70">
        <v>0</v>
      </c>
      <c r="J80" s="70">
        <v>0</v>
      </c>
      <c r="K80" s="94">
        <f>SUM(I80:J80)</f>
        <v>0</v>
      </c>
      <c r="L80" s="70">
        <v>0</v>
      </c>
      <c r="M80" s="70">
        <v>0</v>
      </c>
      <c r="N80" s="94">
        <f>SUM(L80:M80)</f>
        <v>0</v>
      </c>
    </row>
    <row r="81" spans="1:14" ht="56.25" customHeight="1">
      <c r="A81" s="132"/>
      <c r="B81" s="70">
        <v>2</v>
      </c>
      <c r="C81" s="338" t="s">
        <v>202</v>
      </c>
      <c r="D81" s="339"/>
      <c r="E81" s="340"/>
      <c r="F81" s="70">
        <v>0</v>
      </c>
      <c r="G81" s="131">
        <v>0</v>
      </c>
      <c r="H81" s="70">
        <f t="shared" si="1"/>
        <v>0</v>
      </c>
      <c r="I81" s="70">
        <v>0</v>
      </c>
      <c r="J81" s="122">
        <v>199.40004</v>
      </c>
      <c r="K81" s="96">
        <f aca="true" t="shared" si="2" ref="K81:K86">SUM(I81:J81)</f>
        <v>199.40004</v>
      </c>
      <c r="L81" s="70">
        <v>0</v>
      </c>
      <c r="M81" s="70">
        <v>0</v>
      </c>
      <c r="N81" s="94">
        <f aca="true" t="shared" si="3" ref="N81:N86">SUM(L81:M81)</f>
        <v>0</v>
      </c>
    </row>
    <row r="82" spans="1:14" ht="15.75" customHeight="1">
      <c r="A82" s="132"/>
      <c r="B82" s="70">
        <v>3</v>
      </c>
      <c r="C82" s="338" t="s">
        <v>203</v>
      </c>
      <c r="D82" s="339"/>
      <c r="E82" s="340"/>
      <c r="F82" s="70">
        <v>0</v>
      </c>
      <c r="G82" s="131">
        <v>0</v>
      </c>
      <c r="H82" s="70">
        <f t="shared" si="1"/>
        <v>0</v>
      </c>
      <c r="I82" s="70">
        <v>0</v>
      </c>
      <c r="J82" s="122">
        <v>197.604</v>
      </c>
      <c r="K82" s="96">
        <f t="shared" si="2"/>
        <v>197.604</v>
      </c>
      <c r="L82" s="70">
        <v>0</v>
      </c>
      <c r="M82" s="70">
        <v>0</v>
      </c>
      <c r="N82" s="94">
        <f t="shared" si="3"/>
        <v>0</v>
      </c>
    </row>
    <row r="83" spans="1:14" ht="30" customHeight="1">
      <c r="A83" s="132"/>
      <c r="B83" s="70">
        <v>4</v>
      </c>
      <c r="C83" s="338" t="s">
        <v>204</v>
      </c>
      <c r="D83" s="339"/>
      <c r="E83" s="340"/>
      <c r="F83" s="70">
        <v>0</v>
      </c>
      <c r="G83" s="131">
        <v>0</v>
      </c>
      <c r="H83" s="70">
        <f t="shared" si="1"/>
        <v>0</v>
      </c>
      <c r="I83" s="70">
        <v>0</v>
      </c>
      <c r="J83" s="122">
        <v>1137.724</v>
      </c>
      <c r="K83" s="96">
        <f t="shared" si="2"/>
        <v>1137.724</v>
      </c>
      <c r="L83" s="70">
        <v>0</v>
      </c>
      <c r="M83" s="70">
        <v>0</v>
      </c>
      <c r="N83" s="94">
        <f t="shared" si="3"/>
        <v>0</v>
      </c>
    </row>
    <row r="84" spans="1:14" ht="35.25" customHeight="1">
      <c r="A84" s="132"/>
      <c r="B84" s="70">
        <v>5</v>
      </c>
      <c r="C84" s="338" t="s">
        <v>205</v>
      </c>
      <c r="D84" s="339"/>
      <c r="E84" s="340"/>
      <c r="F84" s="70">
        <v>0</v>
      </c>
      <c r="G84" s="131">
        <v>0</v>
      </c>
      <c r="H84" s="70">
        <f t="shared" si="1"/>
        <v>0</v>
      </c>
      <c r="I84" s="70">
        <v>0</v>
      </c>
      <c r="J84" s="122">
        <v>80.17138</v>
      </c>
      <c r="K84" s="96">
        <f t="shared" si="2"/>
        <v>80.17138</v>
      </c>
      <c r="L84" s="70">
        <v>0</v>
      </c>
      <c r="M84" s="70">
        <v>0</v>
      </c>
      <c r="N84" s="94">
        <f t="shared" si="3"/>
        <v>0</v>
      </c>
    </row>
    <row r="85" spans="1:14" ht="41.25" customHeight="1">
      <c r="A85" s="132"/>
      <c r="B85" s="70">
        <v>6</v>
      </c>
      <c r="C85" s="338" t="s">
        <v>206</v>
      </c>
      <c r="D85" s="339"/>
      <c r="E85" s="340"/>
      <c r="F85" s="70">
        <v>0</v>
      </c>
      <c r="G85" s="131">
        <v>0</v>
      </c>
      <c r="H85" s="70">
        <f t="shared" si="1"/>
        <v>0</v>
      </c>
      <c r="I85" s="70">
        <v>0</v>
      </c>
      <c r="J85" s="122">
        <v>198.17686</v>
      </c>
      <c r="K85" s="96">
        <f t="shared" si="2"/>
        <v>198.17686</v>
      </c>
      <c r="L85" s="70">
        <v>0</v>
      </c>
      <c r="M85" s="70">
        <v>0</v>
      </c>
      <c r="N85" s="94">
        <f t="shared" si="3"/>
        <v>0</v>
      </c>
    </row>
    <row r="86" spans="1:14" ht="45.75" customHeight="1">
      <c r="A86" s="132"/>
      <c r="B86" s="70">
        <v>7</v>
      </c>
      <c r="C86" s="338" t="s">
        <v>207</v>
      </c>
      <c r="D86" s="339"/>
      <c r="E86" s="340"/>
      <c r="F86" s="70">
        <v>0</v>
      </c>
      <c r="G86" s="131">
        <v>0</v>
      </c>
      <c r="H86" s="70">
        <f t="shared" si="1"/>
        <v>0</v>
      </c>
      <c r="I86" s="70">
        <v>0</v>
      </c>
      <c r="J86" s="135">
        <v>0</v>
      </c>
      <c r="K86" s="94">
        <f t="shared" si="2"/>
        <v>0</v>
      </c>
      <c r="L86" s="70">
        <v>0</v>
      </c>
      <c r="M86" s="70">
        <v>0</v>
      </c>
      <c r="N86" s="94">
        <f t="shared" si="3"/>
        <v>0</v>
      </c>
    </row>
    <row r="87" spans="2:14" ht="84.75" customHeight="1">
      <c r="B87" s="308" t="s">
        <v>238</v>
      </c>
      <c r="C87" s="309"/>
      <c r="D87" s="309"/>
      <c r="E87" s="309"/>
      <c r="F87" s="309"/>
      <c r="G87" s="309"/>
      <c r="H87" s="309"/>
      <c r="I87" s="309"/>
      <c r="J87" s="309"/>
      <c r="K87" s="309"/>
      <c r="L87" s="309"/>
      <c r="M87" s="309"/>
      <c r="N87" s="309"/>
    </row>
    <row r="88" spans="2:14" ht="29.25" customHeight="1">
      <c r="B88" s="98" t="s">
        <v>57</v>
      </c>
      <c r="C88" s="265" t="s">
        <v>56</v>
      </c>
      <c r="D88" s="265"/>
      <c r="E88" s="265"/>
      <c r="F88" s="265"/>
      <c r="G88" s="265"/>
      <c r="H88" s="265"/>
      <c r="I88" s="265"/>
      <c r="J88" s="265"/>
      <c r="K88" s="265"/>
      <c r="L88" s="265"/>
      <c r="M88" s="265"/>
      <c r="N88" s="265"/>
    </row>
    <row r="89" spans="2:14" ht="63.75" customHeight="1">
      <c r="B89" s="97"/>
      <c r="C89" s="302" t="s">
        <v>198</v>
      </c>
      <c r="D89" s="302"/>
      <c r="E89" s="302"/>
      <c r="F89" s="70">
        <v>0</v>
      </c>
      <c r="G89" s="133">
        <v>173.66838</v>
      </c>
      <c r="H89" s="136">
        <f>SUM(F89:G89)</f>
        <v>173.66838</v>
      </c>
      <c r="I89" s="70">
        <v>0</v>
      </c>
      <c r="J89" s="70">
        <v>0</v>
      </c>
      <c r="K89" s="70">
        <f>SUM(I89:J89)</f>
        <v>0</v>
      </c>
      <c r="L89" s="70">
        <v>0</v>
      </c>
      <c r="M89" s="70">
        <f>(J89/G89)*100-100</f>
        <v>-100</v>
      </c>
      <c r="N89" s="94">
        <f>SUM(L89:M89)</f>
        <v>-100</v>
      </c>
    </row>
    <row r="90" spans="2:14" ht="27" customHeight="1">
      <c r="B90" s="150"/>
      <c r="C90" s="310" t="s">
        <v>211</v>
      </c>
      <c r="D90" s="310"/>
      <c r="E90" s="310"/>
      <c r="F90" s="70">
        <v>0</v>
      </c>
      <c r="G90" s="135">
        <v>0</v>
      </c>
      <c r="H90" s="70">
        <f>SUM(F90:G90)</f>
        <v>0</v>
      </c>
      <c r="I90" s="120">
        <v>0</v>
      </c>
      <c r="J90" s="133">
        <f>199.40004+197.604+1137.724+80.17138+198.17686</f>
        <v>1813.07628</v>
      </c>
      <c r="K90" s="134">
        <f>SUM(I90:J90)</f>
        <v>1813.07628</v>
      </c>
      <c r="L90" s="70">
        <v>0</v>
      </c>
      <c r="M90" s="70">
        <v>0</v>
      </c>
      <c r="N90" s="94">
        <f>SUM(L90:M90)</f>
        <v>0</v>
      </c>
    </row>
    <row r="91" spans="2:14" ht="30.75" customHeight="1">
      <c r="B91" s="150"/>
      <c r="C91" s="310" t="s">
        <v>211</v>
      </c>
      <c r="D91" s="310"/>
      <c r="E91" s="310"/>
      <c r="F91" s="70">
        <v>0</v>
      </c>
      <c r="G91" s="135">
        <v>0</v>
      </c>
      <c r="H91" s="70">
        <f>SUM(F91:G91)</f>
        <v>0</v>
      </c>
      <c r="I91" s="120">
        <v>0</v>
      </c>
      <c r="J91" s="131">
        <v>0</v>
      </c>
      <c r="K91" s="120">
        <f>SUM(I91:J91)</f>
        <v>0</v>
      </c>
      <c r="L91" s="70">
        <v>0</v>
      </c>
      <c r="M91" s="70">
        <v>0</v>
      </c>
      <c r="N91" s="94">
        <f>SUM(L91:M91)</f>
        <v>0</v>
      </c>
    </row>
    <row r="92" spans="2:14" ht="21" customHeight="1">
      <c r="B92" s="98" t="s">
        <v>54</v>
      </c>
      <c r="C92" s="223" t="s">
        <v>53</v>
      </c>
      <c r="D92" s="223"/>
      <c r="E92" s="223"/>
      <c r="F92" s="223"/>
      <c r="G92" s="223"/>
      <c r="H92" s="223"/>
      <c r="I92" s="223"/>
      <c r="J92" s="223"/>
      <c r="K92" s="223"/>
      <c r="L92" s="223"/>
      <c r="M92" s="223"/>
      <c r="N92" s="223"/>
    </row>
    <row r="93" spans="2:14" ht="15" customHeight="1">
      <c r="B93" s="40"/>
      <c r="C93" s="302" t="s">
        <v>213</v>
      </c>
      <c r="D93" s="302"/>
      <c r="E93" s="302"/>
      <c r="F93" s="70">
        <v>0</v>
      </c>
      <c r="G93" s="135">
        <v>1</v>
      </c>
      <c r="H93" s="94">
        <f>SUM(F93:G93)</f>
        <v>1</v>
      </c>
      <c r="I93" s="70">
        <v>0</v>
      </c>
      <c r="J93" s="70">
        <v>0</v>
      </c>
      <c r="K93" s="94">
        <f>SUM(I93:J93)</f>
        <v>0</v>
      </c>
      <c r="L93" s="70">
        <v>0</v>
      </c>
      <c r="M93" s="70">
        <f>(J93/G93)*100-100</f>
        <v>-100</v>
      </c>
      <c r="N93" s="94">
        <f>SUM(L93:M93)</f>
        <v>-100</v>
      </c>
    </row>
    <row r="94" spans="2:14" ht="16.5" customHeight="1">
      <c r="B94" s="98"/>
      <c r="C94" s="310" t="s">
        <v>212</v>
      </c>
      <c r="D94" s="310"/>
      <c r="E94" s="310"/>
      <c r="F94" s="70">
        <v>0</v>
      </c>
      <c r="G94" s="135">
        <v>0</v>
      </c>
      <c r="H94" s="94">
        <f>SUM(F94:G94)</f>
        <v>0</v>
      </c>
      <c r="I94" s="70">
        <v>0</v>
      </c>
      <c r="J94" s="70">
        <v>5</v>
      </c>
      <c r="K94" s="94">
        <f>SUM(I94:J94)</f>
        <v>5</v>
      </c>
      <c r="L94" s="70">
        <v>0</v>
      </c>
      <c r="M94" s="70">
        <v>0</v>
      </c>
      <c r="N94" s="42"/>
    </row>
    <row r="95" spans="2:14" ht="21" customHeight="1">
      <c r="B95" s="40"/>
      <c r="C95" s="310" t="s">
        <v>212</v>
      </c>
      <c r="D95" s="310"/>
      <c r="E95" s="310"/>
      <c r="F95" s="70">
        <v>0</v>
      </c>
      <c r="G95" s="135">
        <v>0</v>
      </c>
      <c r="H95" s="94">
        <f>SUM(F95:G95)</f>
        <v>0</v>
      </c>
      <c r="I95" s="70">
        <v>0</v>
      </c>
      <c r="J95" s="70">
        <v>0</v>
      </c>
      <c r="K95" s="94">
        <f>SUM(I95:J95)</f>
        <v>0</v>
      </c>
      <c r="L95" s="70">
        <v>0</v>
      </c>
      <c r="M95" s="70">
        <v>0</v>
      </c>
      <c r="N95" s="94">
        <f>SUM(L95:M95)</f>
        <v>0</v>
      </c>
    </row>
    <row r="96" spans="2:14" ht="23.25" customHeight="1">
      <c r="B96" s="52" t="s">
        <v>52</v>
      </c>
      <c r="C96" s="223" t="s">
        <v>51</v>
      </c>
      <c r="D96" s="223"/>
      <c r="E96" s="223"/>
      <c r="F96" s="223"/>
      <c r="G96" s="223"/>
      <c r="H96" s="223"/>
      <c r="I96" s="223"/>
      <c r="J96" s="223"/>
      <c r="K96" s="223"/>
      <c r="L96" s="223"/>
      <c r="M96" s="223"/>
      <c r="N96" s="223"/>
    </row>
    <row r="97" spans="2:14" ht="53.25" customHeight="1">
      <c r="B97" s="40"/>
      <c r="C97" s="307" t="s">
        <v>199</v>
      </c>
      <c r="D97" s="307"/>
      <c r="E97" s="307"/>
      <c r="F97" s="70">
        <v>0</v>
      </c>
      <c r="G97" s="135">
        <v>7603</v>
      </c>
      <c r="H97" s="94">
        <f>SUM(F97:G97)</f>
        <v>7603</v>
      </c>
      <c r="I97" s="70">
        <v>0</v>
      </c>
      <c r="J97" s="70">
        <v>0</v>
      </c>
      <c r="K97" s="94">
        <f>SUM(I97:J97)</f>
        <v>0</v>
      </c>
      <c r="L97" s="70">
        <v>0</v>
      </c>
      <c r="M97" s="70">
        <f>(J97/G97)*100-100</f>
        <v>-100</v>
      </c>
      <c r="N97" s="94">
        <f>SUM(L97:M97)</f>
        <v>-100</v>
      </c>
    </row>
    <row r="98" spans="2:14" ht="19.5" customHeight="1">
      <c r="B98" s="40"/>
      <c r="C98" s="310" t="s">
        <v>214</v>
      </c>
      <c r="D98" s="310"/>
      <c r="E98" s="310"/>
      <c r="F98" s="70">
        <v>0</v>
      </c>
      <c r="G98" s="135">
        <v>0</v>
      </c>
      <c r="H98" s="94">
        <f>SUM(F98:G98)</f>
        <v>0</v>
      </c>
      <c r="I98" s="70">
        <v>0</v>
      </c>
      <c r="J98" s="133">
        <f>(199.40004+197.604+1137.724+80.17138+198.17686)/J94</f>
        <v>362.615256</v>
      </c>
      <c r="K98" s="136">
        <f>SUM(I98:J98)</f>
        <v>362.615256</v>
      </c>
      <c r="L98" s="70">
        <v>0</v>
      </c>
      <c r="M98" s="70">
        <v>0</v>
      </c>
      <c r="N98" s="94">
        <f>SUM(L98:M98)</f>
        <v>0</v>
      </c>
    </row>
    <row r="99" spans="2:14" ht="18" customHeight="1">
      <c r="B99" s="40"/>
      <c r="C99" s="310" t="s">
        <v>214</v>
      </c>
      <c r="D99" s="310"/>
      <c r="E99" s="310"/>
      <c r="F99" s="70">
        <v>0</v>
      </c>
      <c r="G99" s="135">
        <v>0</v>
      </c>
      <c r="H99" s="94">
        <f>SUM(F99:G99)</f>
        <v>0</v>
      </c>
      <c r="I99" s="70">
        <v>0</v>
      </c>
      <c r="J99" s="70">
        <v>0</v>
      </c>
      <c r="K99" s="94">
        <f>SUM(I99:J99)</f>
        <v>0</v>
      </c>
      <c r="L99" s="70">
        <v>0</v>
      </c>
      <c r="M99" s="70">
        <v>0</v>
      </c>
      <c r="N99" s="94">
        <f>SUM(L99:M99)</f>
        <v>0</v>
      </c>
    </row>
    <row r="100" spans="2:14" ht="24" customHeight="1">
      <c r="B100" s="118" t="s">
        <v>50</v>
      </c>
      <c r="C100" s="223" t="s">
        <v>49</v>
      </c>
      <c r="D100" s="223"/>
      <c r="E100" s="223"/>
      <c r="F100" s="223"/>
      <c r="G100" s="223"/>
      <c r="H100" s="223"/>
      <c r="I100" s="223"/>
      <c r="J100" s="223"/>
      <c r="K100" s="223"/>
      <c r="L100" s="223"/>
      <c r="M100" s="223"/>
      <c r="N100" s="223"/>
    </row>
    <row r="101" spans="2:14" ht="16.5" customHeight="1">
      <c r="B101" s="119"/>
      <c r="C101" s="302" t="s">
        <v>216</v>
      </c>
      <c r="D101" s="302"/>
      <c r="E101" s="302"/>
      <c r="F101" s="70">
        <v>0</v>
      </c>
      <c r="G101" s="135">
        <v>100</v>
      </c>
      <c r="H101" s="94">
        <f>SUM(F101:G101)</f>
        <v>100</v>
      </c>
      <c r="I101" s="70">
        <v>0</v>
      </c>
      <c r="J101" s="70">
        <v>0</v>
      </c>
      <c r="K101" s="94">
        <f>SUM(I101:J101)</f>
        <v>0</v>
      </c>
      <c r="L101" s="70">
        <v>0</v>
      </c>
      <c r="M101" s="70">
        <f>(J101/G101)*100-100</f>
        <v>-100</v>
      </c>
      <c r="N101" s="94">
        <f>SUM(L101:M101)</f>
        <v>-100</v>
      </c>
    </row>
    <row r="102" spans="2:14" ht="15" customHeight="1">
      <c r="B102" s="119"/>
      <c r="C102" s="302" t="s">
        <v>217</v>
      </c>
      <c r="D102" s="302"/>
      <c r="E102" s="302"/>
      <c r="F102" s="70">
        <v>0</v>
      </c>
      <c r="G102" s="135">
        <v>0</v>
      </c>
      <c r="H102" s="94">
        <f>SUM(F102:G102)</f>
        <v>0</v>
      </c>
      <c r="I102" s="70">
        <v>0</v>
      </c>
      <c r="J102" s="70">
        <v>100</v>
      </c>
      <c r="K102" s="94">
        <f>SUM(I102:J102)</f>
        <v>100</v>
      </c>
      <c r="L102" s="70">
        <v>0</v>
      </c>
      <c r="M102" s="70">
        <v>0</v>
      </c>
      <c r="N102" s="94">
        <f>SUM(L102:M102)</f>
        <v>0</v>
      </c>
    </row>
    <row r="103" spans="2:14" ht="17.25" customHeight="1">
      <c r="B103" s="119"/>
      <c r="C103" s="302" t="s">
        <v>217</v>
      </c>
      <c r="D103" s="302"/>
      <c r="E103" s="302"/>
      <c r="F103" s="70">
        <v>0</v>
      </c>
      <c r="G103" s="135">
        <v>0</v>
      </c>
      <c r="H103" s="94">
        <f>SUM(F103:G103)</f>
        <v>0</v>
      </c>
      <c r="I103" s="70">
        <v>0</v>
      </c>
      <c r="J103" s="70">
        <v>0</v>
      </c>
      <c r="K103" s="94">
        <f>SUM(I103:J103)</f>
        <v>0</v>
      </c>
      <c r="L103" s="70">
        <v>0</v>
      </c>
      <c r="M103" s="70">
        <v>0</v>
      </c>
      <c r="N103" s="94">
        <f>SUM(L103:M103)</f>
        <v>0</v>
      </c>
    </row>
    <row r="104" spans="2:14" ht="76.5" customHeight="1">
      <c r="B104" s="303" t="s">
        <v>239</v>
      </c>
      <c r="C104" s="303"/>
      <c r="D104" s="303"/>
      <c r="E104" s="303"/>
      <c r="F104" s="303"/>
      <c r="G104" s="303"/>
      <c r="H104" s="303"/>
      <c r="I104" s="303"/>
      <c r="J104" s="303"/>
      <c r="K104" s="303"/>
      <c r="L104" s="303"/>
      <c r="M104" s="303"/>
      <c r="N104" s="303"/>
    </row>
    <row r="105" spans="2:14" ht="21" customHeight="1">
      <c r="B105" s="44"/>
      <c r="C105" s="301" t="s">
        <v>121</v>
      </c>
      <c r="D105" s="179"/>
      <c r="E105" s="180"/>
      <c r="F105" s="42"/>
      <c r="G105" s="42"/>
      <c r="H105" s="42"/>
      <c r="I105" s="42"/>
      <c r="J105" s="42"/>
      <c r="K105" s="42"/>
      <c r="L105" s="43"/>
      <c r="M105" s="43"/>
      <c r="N105" s="43"/>
    </row>
    <row r="106" spans="2:14" ht="15">
      <c r="B106" s="23"/>
      <c r="C106" s="195"/>
      <c r="D106" s="196"/>
      <c r="E106" s="197"/>
      <c r="F106" s="23"/>
      <c r="G106" s="23"/>
      <c r="H106" s="23"/>
      <c r="I106" s="23"/>
      <c r="J106" s="23"/>
      <c r="K106" s="23"/>
      <c r="L106" s="23"/>
      <c r="M106" s="23"/>
      <c r="N106" s="23"/>
    </row>
    <row r="108" spans="1:13" s="16" customFormat="1" ht="15.75" customHeight="1">
      <c r="A108" s="15"/>
      <c r="B108" s="15" t="s">
        <v>122</v>
      </c>
      <c r="C108" s="161" t="s">
        <v>123</v>
      </c>
      <c r="D108" s="161"/>
      <c r="E108" s="161"/>
      <c r="F108" s="161"/>
      <c r="G108" s="161"/>
      <c r="H108" s="161"/>
      <c r="I108" s="161"/>
      <c r="J108" s="161"/>
      <c r="K108" s="161"/>
      <c r="L108" s="15"/>
      <c r="M108" s="15"/>
    </row>
    <row r="109" spans="1:11" s="16" customFormat="1" ht="11.25" customHeight="1">
      <c r="A109" s="15"/>
      <c r="K109" s="16" t="s">
        <v>60</v>
      </c>
    </row>
    <row r="110" spans="1:14" s="16" customFormat="1" ht="75" customHeight="1">
      <c r="A110" s="15"/>
      <c r="B110" s="74" t="s">
        <v>71</v>
      </c>
      <c r="C110" s="304" t="s">
        <v>23</v>
      </c>
      <c r="D110" s="305"/>
      <c r="E110" s="306"/>
      <c r="F110" s="75" t="s">
        <v>72</v>
      </c>
      <c r="G110" s="75" t="s">
        <v>73</v>
      </c>
      <c r="H110" s="75" t="s">
        <v>74</v>
      </c>
      <c r="I110" s="75" t="s">
        <v>26</v>
      </c>
      <c r="J110" s="75" t="s">
        <v>75</v>
      </c>
      <c r="K110" s="76" t="s">
        <v>76</v>
      </c>
      <c r="L110" s="25"/>
      <c r="M110" s="25"/>
      <c r="N110" s="25"/>
    </row>
    <row r="111" spans="1:11" s="16" customFormat="1" ht="17.25" customHeight="1">
      <c r="A111" s="15"/>
      <c r="B111" s="77">
        <v>1</v>
      </c>
      <c r="C111" s="214">
        <v>2</v>
      </c>
      <c r="D111" s="215"/>
      <c r="E111" s="299"/>
      <c r="F111" s="73">
        <v>3</v>
      </c>
      <c r="G111" s="73">
        <v>4</v>
      </c>
      <c r="H111" s="73">
        <v>5</v>
      </c>
      <c r="I111" s="73" t="s">
        <v>77</v>
      </c>
      <c r="J111" s="73">
        <v>7</v>
      </c>
      <c r="K111" s="7" t="s">
        <v>78</v>
      </c>
    </row>
    <row r="112" spans="2:11" s="16" customFormat="1" ht="19.5" customHeight="1">
      <c r="B112" s="78" t="s">
        <v>57</v>
      </c>
      <c r="C112" s="300" t="s">
        <v>79</v>
      </c>
      <c r="D112" s="283"/>
      <c r="E112" s="284"/>
      <c r="F112" s="56" t="s">
        <v>80</v>
      </c>
      <c r="G112" s="56"/>
      <c r="H112" s="56"/>
      <c r="I112" s="56"/>
      <c r="J112" s="56" t="s">
        <v>80</v>
      </c>
      <c r="K112" s="56" t="s">
        <v>80</v>
      </c>
    </row>
    <row r="113" spans="2:11" s="16" customFormat="1" ht="16.5" customHeight="1">
      <c r="B113" s="44"/>
      <c r="C113" s="301" t="s">
        <v>81</v>
      </c>
      <c r="D113" s="179"/>
      <c r="E113" s="180"/>
      <c r="F113" s="56" t="s">
        <v>80</v>
      </c>
      <c r="G113" s="20"/>
      <c r="H113" s="20"/>
      <c r="I113" s="20"/>
      <c r="J113" s="56" t="s">
        <v>80</v>
      </c>
      <c r="K113" s="56" t="s">
        <v>80</v>
      </c>
    </row>
    <row r="114" spans="2:11" s="16" customFormat="1" ht="23.25" customHeight="1">
      <c r="B114" s="44"/>
      <c r="C114" s="301" t="s">
        <v>82</v>
      </c>
      <c r="D114" s="179"/>
      <c r="E114" s="180"/>
      <c r="F114" s="56" t="s">
        <v>80</v>
      </c>
      <c r="G114" s="20"/>
      <c r="H114" s="20"/>
      <c r="I114" s="20"/>
      <c r="J114" s="56" t="s">
        <v>80</v>
      </c>
      <c r="K114" s="56" t="s">
        <v>80</v>
      </c>
    </row>
    <row r="115" spans="2:11" s="16" customFormat="1" ht="12" customHeight="1">
      <c r="B115" s="44"/>
      <c r="C115" s="301" t="s">
        <v>83</v>
      </c>
      <c r="D115" s="179"/>
      <c r="E115" s="180"/>
      <c r="F115" s="56" t="s">
        <v>80</v>
      </c>
      <c r="G115" s="20"/>
      <c r="H115" s="20"/>
      <c r="I115" s="20"/>
      <c r="J115" s="56" t="s">
        <v>80</v>
      </c>
      <c r="K115" s="56" t="s">
        <v>80</v>
      </c>
    </row>
    <row r="116" spans="2:11" s="16" customFormat="1" ht="6.75" customHeight="1">
      <c r="B116" s="44"/>
      <c r="C116" s="301" t="s">
        <v>84</v>
      </c>
      <c r="D116" s="179"/>
      <c r="E116" s="180"/>
      <c r="F116" s="56" t="s">
        <v>80</v>
      </c>
      <c r="G116" s="20"/>
      <c r="H116" s="20"/>
      <c r="I116" s="20"/>
      <c r="J116" s="56" t="s">
        <v>80</v>
      </c>
      <c r="K116" s="56" t="s">
        <v>80</v>
      </c>
    </row>
    <row r="117" spans="2:11" s="16" customFormat="1" ht="21" customHeight="1">
      <c r="B117" s="287" t="s">
        <v>85</v>
      </c>
      <c r="C117" s="288"/>
      <c r="D117" s="288"/>
      <c r="E117" s="288"/>
      <c r="F117" s="288"/>
      <c r="G117" s="288"/>
      <c r="H117" s="288"/>
      <c r="I117" s="288"/>
      <c r="J117" s="288"/>
      <c r="K117" s="289"/>
    </row>
    <row r="118" spans="1:11" s="16" customFormat="1" ht="23.25" customHeight="1">
      <c r="A118" s="15"/>
      <c r="B118" s="82">
        <v>2</v>
      </c>
      <c r="C118" s="290" t="s">
        <v>86</v>
      </c>
      <c r="D118" s="291"/>
      <c r="E118" s="292"/>
      <c r="F118" s="56" t="s">
        <v>80</v>
      </c>
      <c r="G118" s="56"/>
      <c r="H118" s="56"/>
      <c r="I118" s="56"/>
      <c r="J118" s="56" t="s">
        <v>80</v>
      </c>
      <c r="K118" s="56" t="s">
        <v>80</v>
      </c>
    </row>
    <row r="119" spans="1:11" s="16" customFormat="1" ht="19.5" customHeight="1">
      <c r="A119" s="15"/>
      <c r="B119" s="293" t="s">
        <v>87</v>
      </c>
      <c r="C119" s="294"/>
      <c r="D119" s="294"/>
      <c r="E119" s="294"/>
      <c r="F119" s="294"/>
      <c r="G119" s="294"/>
      <c r="H119" s="294"/>
      <c r="I119" s="294"/>
      <c r="J119" s="294"/>
      <c r="K119" s="295"/>
    </row>
    <row r="120" spans="1:11" s="16" customFormat="1" ht="18" customHeight="1">
      <c r="A120" s="15"/>
      <c r="B120" s="296" t="s">
        <v>88</v>
      </c>
      <c r="C120" s="297"/>
      <c r="D120" s="297"/>
      <c r="E120" s="297"/>
      <c r="F120" s="297"/>
      <c r="G120" s="297"/>
      <c r="H120" s="297"/>
      <c r="I120" s="297"/>
      <c r="J120" s="297"/>
      <c r="K120" s="298"/>
    </row>
    <row r="121" spans="1:11" s="16" customFormat="1" ht="21" customHeight="1">
      <c r="A121" s="15"/>
      <c r="B121" s="83" t="s">
        <v>42</v>
      </c>
      <c r="C121" s="224" t="s">
        <v>89</v>
      </c>
      <c r="D121" s="225"/>
      <c r="E121" s="280"/>
      <c r="F121" s="22"/>
      <c r="G121" s="22"/>
      <c r="H121" s="22"/>
      <c r="I121" s="22"/>
      <c r="J121" s="22"/>
      <c r="K121" s="22"/>
    </row>
    <row r="122" spans="1:11" s="16" customFormat="1" ht="7.5" customHeight="1">
      <c r="A122" s="15"/>
      <c r="B122" s="79"/>
      <c r="C122" s="168" t="s">
        <v>90</v>
      </c>
      <c r="D122" s="169"/>
      <c r="E122" s="281"/>
      <c r="F122" s="22"/>
      <c r="G122" s="22"/>
      <c r="H122" s="22"/>
      <c r="I122" s="22"/>
      <c r="J122" s="22"/>
      <c r="K122" s="22"/>
    </row>
    <row r="123" spans="1:11" s="16" customFormat="1" ht="18" customHeight="1">
      <c r="A123" s="15"/>
      <c r="B123" s="285" t="s">
        <v>91</v>
      </c>
      <c r="C123" s="257"/>
      <c r="D123" s="257"/>
      <c r="E123" s="257"/>
      <c r="F123" s="257"/>
      <c r="G123" s="257"/>
      <c r="H123" s="257"/>
      <c r="I123" s="257"/>
      <c r="J123" s="257"/>
      <c r="K123" s="286"/>
    </row>
    <row r="124" spans="1:11" s="16" customFormat="1" ht="21" customHeight="1">
      <c r="A124" s="15"/>
      <c r="B124" s="80" t="s">
        <v>48</v>
      </c>
      <c r="C124" s="224" t="s">
        <v>92</v>
      </c>
      <c r="D124" s="225"/>
      <c r="E124" s="280"/>
      <c r="F124" s="22"/>
      <c r="G124" s="22"/>
      <c r="H124" s="22"/>
      <c r="I124" s="22"/>
      <c r="J124" s="22"/>
      <c r="K124" s="22"/>
    </row>
    <row r="125" spans="1:11" s="16" customFormat="1" ht="6.75" customHeight="1">
      <c r="A125" s="15"/>
      <c r="B125" s="80" t="s">
        <v>48</v>
      </c>
      <c r="C125" s="168" t="s">
        <v>93</v>
      </c>
      <c r="D125" s="169"/>
      <c r="E125" s="281"/>
      <c r="F125" s="22"/>
      <c r="G125" s="22"/>
      <c r="H125" s="22"/>
      <c r="I125" s="22"/>
      <c r="J125" s="22"/>
      <c r="K125" s="22"/>
    </row>
    <row r="126" spans="1:11" s="16" customFormat="1" ht="20.25" customHeight="1">
      <c r="A126" s="15"/>
      <c r="B126" s="80"/>
      <c r="C126" s="171" t="s">
        <v>94</v>
      </c>
      <c r="D126" s="172"/>
      <c r="E126" s="232"/>
      <c r="F126" s="22"/>
      <c r="G126" s="22"/>
      <c r="H126" s="22"/>
      <c r="I126" s="22"/>
      <c r="J126" s="22"/>
      <c r="K126" s="22"/>
    </row>
    <row r="127" spans="1:11" s="16" customFormat="1" ht="19.5" customHeight="1">
      <c r="A127" s="15"/>
      <c r="B127" s="285" t="s">
        <v>96</v>
      </c>
      <c r="C127" s="257"/>
      <c r="D127" s="257"/>
      <c r="E127" s="257"/>
      <c r="F127" s="257"/>
      <c r="G127" s="257"/>
      <c r="H127" s="257"/>
      <c r="I127" s="257"/>
      <c r="J127" s="257"/>
      <c r="K127" s="286"/>
    </row>
    <row r="128" spans="1:11" s="16" customFormat="1" ht="21.75" customHeight="1">
      <c r="A128" s="15"/>
      <c r="B128" s="80" t="s">
        <v>48</v>
      </c>
      <c r="C128" s="224" t="s">
        <v>92</v>
      </c>
      <c r="D128" s="225"/>
      <c r="E128" s="280"/>
      <c r="F128" s="22"/>
      <c r="G128" s="22"/>
      <c r="H128" s="22"/>
      <c r="I128" s="22"/>
      <c r="J128" s="22"/>
      <c r="K128" s="22"/>
    </row>
    <row r="129" spans="1:11" s="16" customFormat="1" ht="9.75" customHeight="1">
      <c r="A129" s="15"/>
      <c r="B129" s="80" t="s">
        <v>48</v>
      </c>
      <c r="C129" s="168" t="s">
        <v>93</v>
      </c>
      <c r="D129" s="169"/>
      <c r="E129" s="281"/>
      <c r="F129" s="22"/>
      <c r="G129" s="22"/>
      <c r="H129" s="22"/>
      <c r="I129" s="22"/>
      <c r="J129" s="22"/>
      <c r="K129" s="22"/>
    </row>
    <row r="130" spans="1:11" s="16" customFormat="1" ht="30.75" customHeight="1">
      <c r="A130" s="15"/>
      <c r="B130" s="81" t="s">
        <v>41</v>
      </c>
      <c r="C130" s="282" t="s">
        <v>97</v>
      </c>
      <c r="D130" s="283"/>
      <c r="E130" s="284"/>
      <c r="F130" s="56" t="s">
        <v>80</v>
      </c>
      <c r="G130" s="56"/>
      <c r="H130" s="56"/>
      <c r="I130" s="56"/>
      <c r="J130" s="56" t="s">
        <v>80</v>
      </c>
      <c r="K130" s="56" t="s">
        <v>80</v>
      </c>
    </row>
    <row r="131" s="16" customFormat="1" ht="10.5" customHeight="1">
      <c r="C131" s="53"/>
    </row>
    <row r="132" spans="2:3" s="16" customFormat="1" ht="22.5" customHeight="1">
      <c r="B132" s="16" t="s">
        <v>98</v>
      </c>
      <c r="C132" s="103" t="s">
        <v>99</v>
      </c>
    </row>
    <row r="133" s="16" customFormat="1" ht="17.25" customHeight="1">
      <c r="C133" s="107" t="s">
        <v>128</v>
      </c>
    </row>
    <row r="134" spans="2:14" s="16" customFormat="1" ht="24" customHeight="1">
      <c r="B134" s="16" t="s">
        <v>100</v>
      </c>
      <c r="C134" s="103" t="s">
        <v>101</v>
      </c>
      <c r="D134" s="54"/>
      <c r="E134" s="160" t="s">
        <v>185</v>
      </c>
      <c r="F134" s="160"/>
      <c r="G134" s="160"/>
      <c r="H134" s="160"/>
      <c r="I134" s="160"/>
      <c r="J134" s="160"/>
      <c r="K134" s="160"/>
      <c r="L134" s="160"/>
      <c r="M134" s="160"/>
      <c r="N134" s="160"/>
    </row>
    <row r="135" spans="2:11" s="16" customFormat="1" ht="15" customHeight="1">
      <c r="B135" s="4">
        <v>6</v>
      </c>
      <c r="C135" s="162" t="s">
        <v>102</v>
      </c>
      <c r="D135" s="162"/>
      <c r="E135" s="162"/>
      <c r="F135" s="162"/>
      <c r="G135" s="162"/>
      <c r="H135" s="162"/>
      <c r="I135" s="162"/>
      <c r="J135" s="162"/>
      <c r="K135" s="162"/>
    </row>
    <row r="136" spans="1:14" s="16" customFormat="1" ht="34.5" customHeight="1">
      <c r="A136" s="15"/>
      <c r="B136" s="15"/>
      <c r="C136" s="159" t="s">
        <v>103</v>
      </c>
      <c r="D136" s="159"/>
      <c r="E136" s="211" t="s">
        <v>174</v>
      </c>
      <c r="F136" s="211"/>
      <c r="G136" s="211"/>
      <c r="H136" s="211"/>
      <c r="I136" s="211"/>
      <c r="J136" s="211"/>
      <c r="K136" s="211"/>
      <c r="L136" s="211"/>
      <c r="M136" s="211"/>
      <c r="N136" s="211"/>
    </row>
    <row r="137" spans="1:14" s="16" customFormat="1" ht="42" customHeight="1">
      <c r="A137" s="15"/>
      <c r="B137" s="15"/>
      <c r="C137" s="159" t="s">
        <v>104</v>
      </c>
      <c r="D137" s="159"/>
      <c r="E137" s="211" t="s">
        <v>175</v>
      </c>
      <c r="F137" s="211"/>
      <c r="G137" s="211"/>
      <c r="H137" s="211"/>
      <c r="I137" s="211"/>
      <c r="J137" s="211"/>
      <c r="K137" s="211"/>
      <c r="L137" s="211"/>
      <c r="M137" s="211"/>
      <c r="N137" s="211"/>
    </row>
    <row r="138" spans="1:14" s="16" customFormat="1" ht="83.25" customHeight="1">
      <c r="A138" s="15"/>
      <c r="B138" s="15"/>
      <c r="C138" s="159" t="s">
        <v>105</v>
      </c>
      <c r="D138" s="159"/>
      <c r="E138" s="279" t="s">
        <v>219</v>
      </c>
      <c r="F138" s="279"/>
      <c r="G138" s="279"/>
      <c r="H138" s="279"/>
      <c r="I138" s="279"/>
      <c r="J138" s="279"/>
      <c r="K138" s="279"/>
      <c r="L138" s="279"/>
      <c r="M138" s="279"/>
      <c r="N138" s="279"/>
    </row>
    <row r="139" spans="1:14" s="16" customFormat="1" ht="57" customHeight="1">
      <c r="A139" s="15"/>
      <c r="B139" s="15"/>
      <c r="C139" s="159" t="s">
        <v>106</v>
      </c>
      <c r="D139" s="159"/>
      <c r="E139" s="278" t="s">
        <v>176</v>
      </c>
      <c r="F139" s="278"/>
      <c r="G139" s="278"/>
      <c r="H139" s="278"/>
      <c r="I139" s="278"/>
      <c r="J139" s="278"/>
      <c r="K139" s="278"/>
      <c r="L139" s="278"/>
      <c r="M139" s="278"/>
      <c r="N139" s="278"/>
    </row>
    <row r="140" spans="1:11" s="16" customFormat="1" ht="20.25" customHeight="1">
      <c r="A140" s="15"/>
      <c r="B140" s="15"/>
      <c r="C140" s="86"/>
      <c r="D140" s="55"/>
      <c r="E140" s="55"/>
      <c r="F140" s="90"/>
      <c r="G140" s="91"/>
      <c r="H140" s="91"/>
      <c r="I140" s="91"/>
      <c r="J140" s="91"/>
      <c r="K140" s="91"/>
    </row>
    <row r="141" spans="2:13" s="16" customFormat="1" ht="20.25" customHeight="1">
      <c r="B141" s="161" t="s">
        <v>124</v>
      </c>
      <c r="C141" s="161"/>
      <c r="D141" s="161"/>
      <c r="E141" s="161"/>
      <c r="F141" s="161"/>
      <c r="H141" s="170"/>
      <c r="I141" s="170"/>
      <c r="K141" s="156" t="s">
        <v>137</v>
      </c>
      <c r="L141" s="156"/>
      <c r="M141" s="156"/>
    </row>
    <row r="142" spans="3:13" s="16" customFormat="1" ht="15" customHeight="1">
      <c r="C142" s="15"/>
      <c r="D142" s="15"/>
      <c r="E142" s="15"/>
      <c r="F142" s="15"/>
      <c r="H142" s="155" t="s">
        <v>0</v>
      </c>
      <c r="I142" s="155"/>
      <c r="K142" s="155" t="s">
        <v>1</v>
      </c>
      <c r="L142" s="155"/>
      <c r="M142" s="155"/>
    </row>
  </sheetData>
  <sheetProtection/>
  <mergeCells count="184">
    <mergeCell ref="C51:E51"/>
    <mergeCell ref="C101:E101"/>
    <mergeCell ref="C102:E102"/>
    <mergeCell ref="C86:E86"/>
    <mergeCell ref="C90:E90"/>
    <mergeCell ref="C91:E91"/>
    <mergeCell ref="C93:E93"/>
    <mergeCell ref="C94:E94"/>
    <mergeCell ref="C98:E98"/>
    <mergeCell ref="C95:E95"/>
    <mergeCell ref="C80:E80"/>
    <mergeCell ref="C81:E81"/>
    <mergeCell ref="C82:E82"/>
    <mergeCell ref="C83:E83"/>
    <mergeCell ref="C84:E84"/>
    <mergeCell ref="C85:E85"/>
    <mergeCell ref="K1:N1"/>
    <mergeCell ref="K2:N2"/>
    <mergeCell ref="B3:N3"/>
    <mergeCell ref="B4:N4"/>
    <mergeCell ref="E5:N5"/>
    <mergeCell ref="E6:N6"/>
    <mergeCell ref="E7:N7"/>
    <mergeCell ref="E8:N8"/>
    <mergeCell ref="E9:N9"/>
    <mergeCell ref="E10:N10"/>
    <mergeCell ref="C11:L11"/>
    <mergeCell ref="C12:N12"/>
    <mergeCell ref="C13:L13"/>
    <mergeCell ref="B16:B17"/>
    <mergeCell ref="C16:C17"/>
    <mergeCell ref="D16:F16"/>
    <mergeCell ref="G16:I16"/>
    <mergeCell ref="J16:L16"/>
    <mergeCell ref="B22:L22"/>
    <mergeCell ref="C26:E26"/>
    <mergeCell ref="F26:G26"/>
    <mergeCell ref="H26:I26"/>
    <mergeCell ref="J26:K26"/>
    <mergeCell ref="C27:E27"/>
    <mergeCell ref="F27:G27"/>
    <mergeCell ref="H27:I27"/>
    <mergeCell ref="J27:K27"/>
    <mergeCell ref="C28:E28"/>
    <mergeCell ref="F28:G28"/>
    <mergeCell ref="H28:I28"/>
    <mergeCell ref="J28:K28"/>
    <mergeCell ref="C29:E29"/>
    <mergeCell ref="F29:G29"/>
    <mergeCell ref="H29:I29"/>
    <mergeCell ref="J29:K29"/>
    <mergeCell ref="C30:E30"/>
    <mergeCell ref="F30:G30"/>
    <mergeCell ref="H30:I30"/>
    <mergeCell ref="J30:K30"/>
    <mergeCell ref="B31:K31"/>
    <mergeCell ref="C32:E32"/>
    <mergeCell ref="F32:G32"/>
    <mergeCell ref="H32:I32"/>
    <mergeCell ref="J32:K32"/>
    <mergeCell ref="C33:E33"/>
    <mergeCell ref="F33:G33"/>
    <mergeCell ref="H33:I33"/>
    <mergeCell ref="J33:K33"/>
    <mergeCell ref="C34:E34"/>
    <mergeCell ref="F34:G34"/>
    <mergeCell ref="H34:I34"/>
    <mergeCell ref="J34:K34"/>
    <mergeCell ref="C35:E35"/>
    <mergeCell ref="F35:G35"/>
    <mergeCell ref="H35:I35"/>
    <mergeCell ref="J35:K35"/>
    <mergeCell ref="C36:E36"/>
    <mergeCell ref="F36:G36"/>
    <mergeCell ref="H36:I36"/>
    <mergeCell ref="J36:K36"/>
    <mergeCell ref="C37:E37"/>
    <mergeCell ref="F37:G37"/>
    <mergeCell ref="H37:I37"/>
    <mergeCell ref="J37:K37"/>
    <mergeCell ref="B38:K38"/>
    <mergeCell ref="C39:E39"/>
    <mergeCell ref="F39:G39"/>
    <mergeCell ref="H39:I39"/>
    <mergeCell ref="J39:K39"/>
    <mergeCell ref="C40:E40"/>
    <mergeCell ref="F40:G40"/>
    <mergeCell ref="H40:I40"/>
    <mergeCell ref="J40:K40"/>
    <mergeCell ref="C41:E41"/>
    <mergeCell ref="F41:G41"/>
    <mergeCell ref="H41:I41"/>
    <mergeCell ref="J41:K41"/>
    <mergeCell ref="C42:E42"/>
    <mergeCell ref="F42:G42"/>
    <mergeCell ref="H42:I42"/>
    <mergeCell ref="J42:K42"/>
    <mergeCell ref="B43:K43"/>
    <mergeCell ref="C45:N45"/>
    <mergeCell ref="B50:N50"/>
    <mergeCell ref="C52:E52"/>
    <mergeCell ref="C54:E54"/>
    <mergeCell ref="C47:E47"/>
    <mergeCell ref="F47:H47"/>
    <mergeCell ref="I47:K47"/>
    <mergeCell ref="L47:N47"/>
    <mergeCell ref="C48:E48"/>
    <mergeCell ref="C49:E49"/>
    <mergeCell ref="C53:E53"/>
    <mergeCell ref="C60:N60"/>
    <mergeCell ref="C62:E62"/>
    <mergeCell ref="C63:N63"/>
    <mergeCell ref="C64:N64"/>
    <mergeCell ref="C55:N55"/>
    <mergeCell ref="C56:N56"/>
    <mergeCell ref="C58:E58"/>
    <mergeCell ref="C59:N59"/>
    <mergeCell ref="C57:E57"/>
    <mergeCell ref="C61:E61"/>
    <mergeCell ref="C66:E66"/>
    <mergeCell ref="C68:N68"/>
    <mergeCell ref="B69:N69"/>
    <mergeCell ref="C71:N71"/>
    <mergeCell ref="C73:E73"/>
    <mergeCell ref="F73:H73"/>
    <mergeCell ref="I73:K73"/>
    <mergeCell ref="L73:N73"/>
    <mergeCell ref="C67:N67"/>
    <mergeCell ref="C74:E74"/>
    <mergeCell ref="C75:E75"/>
    <mergeCell ref="C76:E76"/>
    <mergeCell ref="B77:N77"/>
    <mergeCell ref="B78:N78"/>
    <mergeCell ref="C79:E79"/>
    <mergeCell ref="C97:E97"/>
    <mergeCell ref="C100:N100"/>
    <mergeCell ref="B87:N87"/>
    <mergeCell ref="C88:N88"/>
    <mergeCell ref="C89:E89"/>
    <mergeCell ref="C92:N92"/>
    <mergeCell ref="C99:E99"/>
    <mergeCell ref="C96:N96"/>
    <mergeCell ref="C103:E103"/>
    <mergeCell ref="B104:N104"/>
    <mergeCell ref="C105:E105"/>
    <mergeCell ref="C106:E106"/>
    <mergeCell ref="C108:K108"/>
    <mergeCell ref="C110:E110"/>
    <mergeCell ref="C111:E111"/>
    <mergeCell ref="C112:E112"/>
    <mergeCell ref="C113:E113"/>
    <mergeCell ref="C114:E114"/>
    <mergeCell ref="C115:E115"/>
    <mergeCell ref="C116:E116"/>
    <mergeCell ref="C124:E124"/>
    <mergeCell ref="C125:E125"/>
    <mergeCell ref="C126:E126"/>
    <mergeCell ref="B127:K127"/>
    <mergeCell ref="B117:K117"/>
    <mergeCell ref="C118:E118"/>
    <mergeCell ref="B119:K119"/>
    <mergeCell ref="B120:K120"/>
    <mergeCell ref="C121:E121"/>
    <mergeCell ref="C122:E122"/>
    <mergeCell ref="B141:F141"/>
    <mergeCell ref="H141:I141"/>
    <mergeCell ref="K141:M141"/>
    <mergeCell ref="H142:I142"/>
    <mergeCell ref="K142:M142"/>
    <mergeCell ref="C136:D136"/>
    <mergeCell ref="E136:N136"/>
    <mergeCell ref="C137:D137"/>
    <mergeCell ref="E137:N137"/>
    <mergeCell ref="C138:D138"/>
    <mergeCell ref="C65:E65"/>
    <mergeCell ref="C139:D139"/>
    <mergeCell ref="E139:N139"/>
    <mergeCell ref="E138:N138"/>
    <mergeCell ref="C128:E128"/>
    <mergeCell ref="C129:E129"/>
    <mergeCell ref="C130:E130"/>
    <mergeCell ref="E134:N134"/>
    <mergeCell ref="C135:K135"/>
    <mergeCell ref="B123:K123"/>
  </mergeCells>
  <printOptions horizontalCentered="1"/>
  <pageMargins left="0.2755905511811024" right="0.2755905511811024" top="0.8661417322834646" bottom="0.2755905511811024" header="0.5118110236220472" footer="0.5118110236220472"/>
  <pageSetup horizontalDpi="300" verticalDpi="300" orientation="landscape" paperSize="9" scale="78" r:id="rId1"/>
  <rowBreaks count="6" manualBreakCount="6">
    <brk id="19" min="1" max="15" man="1"/>
    <brk id="44" min="1" max="15" man="1"/>
    <brk id="63" min="1" max="15" man="1"/>
    <brk id="77" min="1" max="15" man="1"/>
    <brk id="91" min="1" max="15" man="1"/>
    <brk id="117" min="1" max="15" man="1"/>
  </rowBreaks>
</worksheet>
</file>

<file path=xl/worksheets/sheet4.xml><?xml version="1.0" encoding="utf-8"?>
<worksheet xmlns="http://schemas.openxmlformats.org/spreadsheetml/2006/main" xmlns:r="http://schemas.openxmlformats.org/officeDocument/2006/relationships">
  <dimension ref="A1:DD123"/>
  <sheetViews>
    <sheetView view="pageBreakPreview" zoomScale="60" zoomScaleNormal="86" zoomScalePageLayoutView="0" workbookViewId="0" topLeftCell="B115">
      <selection activeCell="T115" sqref="T115:T116"/>
    </sheetView>
  </sheetViews>
  <sheetFormatPr defaultColWidth="9.140625" defaultRowHeight="12.75"/>
  <cols>
    <col min="1" max="1" width="8.8515625" style="3" hidden="1" customWidth="1"/>
    <col min="2" max="2" width="5.00390625" style="3" customWidth="1"/>
    <col min="3" max="3" width="33.28125" style="3" customWidth="1"/>
    <col min="4" max="4" width="11.421875" style="3" customWidth="1"/>
    <col min="5" max="5" width="13.57421875" style="3" customWidth="1"/>
    <col min="6" max="6" width="11.28125" style="3" customWidth="1"/>
    <col min="7" max="7" width="14.28125" style="3" customWidth="1"/>
    <col min="8" max="8" width="12.421875" style="3" customWidth="1"/>
    <col min="9" max="9" width="12.28125" style="3" customWidth="1"/>
    <col min="10" max="11" width="12.57421875" style="3" customWidth="1"/>
    <col min="12" max="12" width="13.00390625" style="3" customWidth="1"/>
    <col min="13" max="13" width="11.28125" style="3" customWidth="1"/>
    <col min="14" max="14" width="18.421875" style="3" customWidth="1"/>
    <col min="15" max="16384" width="8.8515625" style="3" customWidth="1"/>
  </cols>
  <sheetData>
    <row r="1" spans="1:14" ht="18.75" customHeight="1">
      <c r="A1" s="2"/>
      <c r="B1" s="2"/>
      <c r="C1" s="2"/>
      <c r="D1" s="2"/>
      <c r="E1" s="2"/>
      <c r="F1" s="2"/>
      <c r="G1" s="2"/>
      <c r="H1" s="2"/>
      <c r="J1" s="102"/>
      <c r="K1" s="164" t="s">
        <v>7</v>
      </c>
      <c r="L1" s="164"/>
      <c r="M1" s="164"/>
      <c r="N1" s="164"/>
    </row>
    <row r="2" spans="1:14" ht="48.75" customHeight="1">
      <c r="A2" s="2"/>
      <c r="B2" s="2"/>
      <c r="C2" s="2"/>
      <c r="D2" s="2"/>
      <c r="E2" s="2"/>
      <c r="F2" s="2"/>
      <c r="G2" s="2"/>
      <c r="H2" s="2"/>
      <c r="J2" s="68"/>
      <c r="K2" s="163" t="s">
        <v>112</v>
      </c>
      <c r="L2" s="163"/>
      <c r="M2" s="163"/>
      <c r="N2" s="163"/>
    </row>
    <row r="3" spans="1:14" s="16" customFormat="1" ht="25.5" customHeight="1">
      <c r="A3" s="15"/>
      <c r="B3" s="165" t="s">
        <v>6</v>
      </c>
      <c r="C3" s="165"/>
      <c r="D3" s="165"/>
      <c r="E3" s="165"/>
      <c r="F3" s="165"/>
      <c r="G3" s="165"/>
      <c r="H3" s="165"/>
      <c r="I3" s="165"/>
      <c r="J3" s="165"/>
      <c r="K3" s="165"/>
      <c r="L3" s="165"/>
      <c r="M3" s="165"/>
      <c r="N3" s="165"/>
    </row>
    <row r="4" spans="1:14" s="16" customFormat="1" ht="18" customHeight="1">
      <c r="A4" s="15"/>
      <c r="B4" s="166" t="s">
        <v>177</v>
      </c>
      <c r="C4" s="166"/>
      <c r="D4" s="166"/>
      <c r="E4" s="166"/>
      <c r="F4" s="166"/>
      <c r="G4" s="166"/>
      <c r="H4" s="166"/>
      <c r="I4" s="166"/>
      <c r="J4" s="166"/>
      <c r="K4" s="166"/>
      <c r="L4" s="166"/>
      <c r="M4" s="166"/>
      <c r="N4" s="166"/>
    </row>
    <row r="5" spans="1:14" s="16" customFormat="1" ht="41.25" customHeight="1">
      <c r="A5" s="1"/>
      <c r="B5" s="1" t="s">
        <v>8</v>
      </c>
      <c r="C5" s="85" t="s">
        <v>113</v>
      </c>
      <c r="D5" s="14"/>
      <c r="E5" s="275" t="s">
        <v>178</v>
      </c>
      <c r="F5" s="275"/>
      <c r="G5" s="275"/>
      <c r="H5" s="275"/>
      <c r="I5" s="275"/>
      <c r="J5" s="275"/>
      <c r="K5" s="275"/>
      <c r="L5" s="275"/>
      <c r="M5" s="275"/>
      <c r="N5" s="275"/>
    </row>
    <row r="6" spans="1:14" s="16" customFormat="1" ht="29.25" customHeight="1">
      <c r="A6" s="1"/>
      <c r="B6" s="1"/>
      <c r="C6" s="15" t="s">
        <v>133</v>
      </c>
      <c r="D6" s="15"/>
      <c r="E6" s="155" t="s">
        <v>9</v>
      </c>
      <c r="F6" s="155"/>
      <c r="G6" s="155"/>
      <c r="H6" s="155"/>
      <c r="I6" s="155"/>
      <c r="J6" s="155"/>
      <c r="K6" s="155"/>
      <c r="L6" s="155"/>
      <c r="M6" s="155"/>
      <c r="N6" s="155"/>
    </row>
    <row r="7" spans="1:14" s="16" customFormat="1" ht="38.25" customHeight="1">
      <c r="A7" s="1"/>
      <c r="B7" s="1" t="s">
        <v>10</v>
      </c>
      <c r="C7" s="85" t="s">
        <v>114</v>
      </c>
      <c r="D7" s="14"/>
      <c r="E7" s="275" t="s">
        <v>178</v>
      </c>
      <c r="F7" s="275"/>
      <c r="G7" s="275"/>
      <c r="H7" s="275"/>
      <c r="I7" s="275"/>
      <c r="J7" s="275"/>
      <c r="K7" s="275"/>
      <c r="L7" s="275"/>
      <c r="M7" s="275"/>
      <c r="N7" s="275"/>
    </row>
    <row r="8" spans="1:14" s="16" customFormat="1" ht="21.75" customHeight="1">
      <c r="A8" s="1"/>
      <c r="B8" s="1"/>
      <c r="C8" s="15" t="s">
        <v>133</v>
      </c>
      <c r="D8" s="15"/>
      <c r="E8" s="155" t="s">
        <v>11</v>
      </c>
      <c r="F8" s="155"/>
      <c r="G8" s="155"/>
      <c r="H8" s="155"/>
      <c r="I8" s="155"/>
      <c r="J8" s="155"/>
      <c r="K8" s="155"/>
      <c r="L8" s="155"/>
      <c r="M8" s="155"/>
      <c r="N8" s="155"/>
    </row>
    <row r="9" spans="1:14" s="16" customFormat="1" ht="45.75" customHeight="1">
      <c r="A9" s="1"/>
      <c r="B9" s="1" t="s">
        <v>12</v>
      </c>
      <c r="C9" s="85" t="s">
        <v>220</v>
      </c>
      <c r="D9" s="108" t="s">
        <v>167</v>
      </c>
      <c r="E9" s="276" t="s">
        <v>221</v>
      </c>
      <c r="F9" s="277"/>
      <c r="G9" s="277"/>
      <c r="H9" s="277"/>
      <c r="I9" s="277"/>
      <c r="J9" s="277"/>
      <c r="K9" s="277"/>
      <c r="L9" s="277"/>
      <c r="M9" s="277"/>
      <c r="N9" s="277"/>
    </row>
    <row r="10" spans="1:14" s="16" customFormat="1" ht="21" customHeight="1">
      <c r="A10" s="1"/>
      <c r="B10" s="1"/>
      <c r="C10" s="15" t="s">
        <v>133</v>
      </c>
      <c r="D10" s="15" t="s">
        <v>107</v>
      </c>
      <c r="E10" s="155" t="s">
        <v>15</v>
      </c>
      <c r="F10" s="155"/>
      <c r="G10" s="155"/>
      <c r="H10" s="155"/>
      <c r="I10" s="155"/>
      <c r="J10" s="155"/>
      <c r="K10" s="155"/>
      <c r="L10" s="155"/>
      <c r="M10" s="155"/>
      <c r="N10" s="155"/>
    </row>
    <row r="11" spans="1:14" s="16" customFormat="1" ht="21" customHeight="1">
      <c r="A11" s="1"/>
      <c r="B11" s="1" t="s">
        <v>16</v>
      </c>
      <c r="C11" s="257" t="s">
        <v>17</v>
      </c>
      <c r="D11" s="257"/>
      <c r="E11" s="257"/>
      <c r="F11" s="257"/>
      <c r="G11" s="257"/>
      <c r="H11" s="257"/>
      <c r="I11" s="257"/>
      <c r="J11" s="257"/>
      <c r="K11" s="257"/>
      <c r="L11" s="257"/>
      <c r="M11" s="12"/>
      <c r="N11" s="15"/>
    </row>
    <row r="12" spans="1:108" s="16" customFormat="1" ht="37.5" customHeight="1">
      <c r="A12" s="1"/>
      <c r="B12" s="4"/>
      <c r="C12" s="158" t="s">
        <v>170</v>
      </c>
      <c r="D12" s="158"/>
      <c r="E12" s="158"/>
      <c r="F12" s="158"/>
      <c r="G12" s="158"/>
      <c r="H12" s="158"/>
      <c r="I12" s="158"/>
      <c r="J12" s="158"/>
      <c r="K12" s="158"/>
      <c r="L12" s="158"/>
      <c r="M12" s="158"/>
      <c r="N12" s="158"/>
      <c r="O12" s="12"/>
      <c r="P12" s="12"/>
      <c r="Q12" s="12"/>
      <c r="R12" s="12"/>
      <c r="S12" s="12"/>
      <c r="T12" s="12"/>
      <c r="U12" s="12"/>
      <c r="V12" s="12"/>
      <c r="W12" s="12"/>
      <c r="X12" s="12"/>
      <c r="Y12" s="12"/>
      <c r="Z12" s="12"/>
      <c r="AA12" s="12"/>
      <c r="AB12" s="12"/>
      <c r="AC12" s="12"/>
      <c r="AD12" s="12"/>
      <c r="AE12" s="12"/>
      <c r="AF12" s="12"/>
      <c r="AG12" s="12"/>
      <c r="AH12" s="12"/>
      <c r="AI12" s="12"/>
      <c r="AJ12" s="12"/>
      <c r="AK12" s="12"/>
      <c r="AL12" s="12"/>
      <c r="AM12" s="12"/>
      <c r="AN12" s="12"/>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c r="CB12" s="12"/>
      <c r="CC12" s="12"/>
      <c r="CD12" s="12"/>
      <c r="CE12" s="12"/>
      <c r="CF12" s="12"/>
      <c r="CG12" s="12"/>
      <c r="CH12" s="12"/>
      <c r="CI12" s="12"/>
      <c r="CJ12" s="12"/>
      <c r="CK12" s="12"/>
      <c r="CL12" s="12"/>
      <c r="CM12" s="12"/>
      <c r="CN12" s="12"/>
      <c r="CO12" s="12"/>
      <c r="CP12" s="12"/>
      <c r="CQ12" s="12"/>
      <c r="CR12" s="12"/>
      <c r="CS12" s="12"/>
      <c r="CT12" s="12"/>
      <c r="CU12" s="12"/>
      <c r="CV12" s="12"/>
      <c r="CW12" s="12"/>
      <c r="CX12" s="12"/>
      <c r="CY12" s="12"/>
      <c r="CZ12" s="12"/>
      <c r="DA12" s="12"/>
      <c r="DB12" s="12"/>
      <c r="DC12" s="12"/>
      <c r="DD12" s="12"/>
    </row>
    <row r="13" spans="1:108" s="16" customFormat="1" ht="34.5" customHeight="1">
      <c r="A13" s="1"/>
      <c r="B13" s="13" t="s">
        <v>18</v>
      </c>
      <c r="C13" s="258" t="s">
        <v>19</v>
      </c>
      <c r="D13" s="258"/>
      <c r="E13" s="258"/>
      <c r="F13" s="258"/>
      <c r="G13" s="258"/>
      <c r="H13" s="258"/>
      <c r="I13" s="258"/>
      <c r="J13" s="258"/>
      <c r="K13" s="258"/>
      <c r="L13" s="258"/>
      <c r="M13" s="104"/>
      <c r="N13" s="12"/>
      <c r="O13" s="12"/>
      <c r="P13" s="12"/>
      <c r="Q13" s="12"/>
      <c r="R13" s="12"/>
      <c r="S13" s="12"/>
      <c r="T13" s="12"/>
      <c r="U13" s="12"/>
      <c r="V13" s="12"/>
      <c r="W13" s="12"/>
      <c r="X13" s="12"/>
      <c r="Y13" s="12"/>
      <c r="Z13" s="12"/>
      <c r="AA13" s="12"/>
      <c r="AB13" s="12"/>
      <c r="AC13" s="12"/>
      <c r="AD13" s="12"/>
      <c r="AE13" s="12"/>
      <c r="AF13" s="12"/>
      <c r="AG13" s="12"/>
      <c r="AH13" s="12"/>
      <c r="AI13" s="12"/>
      <c r="AJ13" s="12"/>
      <c r="AK13" s="12"/>
      <c r="AL13" s="12"/>
      <c r="AM13" s="12"/>
      <c r="AN13" s="12"/>
      <c r="AO13" s="12"/>
      <c r="AP13" s="12"/>
      <c r="AQ13" s="12"/>
      <c r="AR13" s="12"/>
      <c r="AS13" s="12"/>
      <c r="AT13" s="12"/>
      <c r="AU13" s="12"/>
      <c r="AV13" s="12"/>
      <c r="AW13" s="12"/>
      <c r="AX13" s="12"/>
      <c r="AY13" s="12"/>
      <c r="AZ13" s="12"/>
      <c r="BA13" s="12"/>
      <c r="BB13" s="12"/>
      <c r="BC13" s="12"/>
      <c r="BD13" s="12"/>
      <c r="BE13" s="12"/>
      <c r="BF13" s="12"/>
      <c r="BG13" s="12"/>
      <c r="BH13" s="12"/>
      <c r="BI13" s="12"/>
      <c r="BJ13" s="12"/>
      <c r="BK13" s="12"/>
      <c r="BL13" s="12"/>
      <c r="BM13" s="12"/>
      <c r="BN13" s="12"/>
      <c r="BO13" s="12"/>
      <c r="BP13" s="12"/>
      <c r="BQ13" s="12"/>
      <c r="BR13" s="12"/>
      <c r="BS13" s="12"/>
      <c r="BT13" s="12"/>
      <c r="BU13" s="12"/>
      <c r="BV13" s="12"/>
      <c r="BW13" s="12"/>
      <c r="BX13" s="12"/>
      <c r="BY13" s="12"/>
      <c r="BZ13" s="12"/>
      <c r="CA13" s="12"/>
      <c r="CB13" s="12"/>
      <c r="CC13" s="12"/>
      <c r="CD13" s="12"/>
      <c r="CE13" s="12"/>
      <c r="CF13" s="12"/>
      <c r="CG13" s="12"/>
      <c r="CH13" s="12"/>
      <c r="CI13" s="12"/>
      <c r="CJ13" s="12"/>
      <c r="CK13" s="12"/>
      <c r="CL13" s="12"/>
      <c r="CM13" s="12"/>
      <c r="CN13" s="12"/>
      <c r="CO13" s="12"/>
      <c r="CP13" s="12"/>
      <c r="CQ13" s="12"/>
      <c r="CR13" s="12"/>
      <c r="CS13" s="12"/>
      <c r="CT13" s="12"/>
      <c r="CU13" s="12"/>
      <c r="CV13" s="12"/>
      <c r="CW13" s="12"/>
      <c r="CX13" s="12"/>
      <c r="CY13" s="12"/>
      <c r="CZ13" s="12"/>
      <c r="DA13" s="12"/>
      <c r="DB13" s="12"/>
      <c r="DC13" s="12"/>
      <c r="DD13" s="12"/>
    </row>
    <row r="14" spans="1:14" s="16" customFormat="1" ht="30" customHeight="1">
      <c r="A14" s="1"/>
      <c r="B14" s="1" t="s">
        <v>20</v>
      </c>
      <c r="C14" s="103" t="s">
        <v>21</v>
      </c>
      <c r="D14" s="18"/>
      <c r="E14" s="18"/>
      <c r="F14" s="18"/>
      <c r="G14" s="18"/>
      <c r="H14" s="18"/>
      <c r="I14" s="18"/>
      <c r="J14" s="18"/>
      <c r="K14" s="18"/>
      <c r="L14" s="18"/>
      <c r="M14" s="18"/>
      <c r="N14" s="15"/>
    </row>
    <row r="15" spans="1:14" ht="25.5" customHeight="1">
      <c r="A15" s="2"/>
      <c r="B15" s="2"/>
      <c r="C15" s="2"/>
      <c r="D15" s="2"/>
      <c r="E15" s="2"/>
      <c r="F15" s="2"/>
      <c r="G15" s="2"/>
      <c r="H15" s="2"/>
      <c r="I15" s="2"/>
      <c r="J15" s="2"/>
      <c r="K15" s="2"/>
      <c r="L15" s="5" t="s">
        <v>5</v>
      </c>
      <c r="M15" s="5"/>
      <c r="N15" s="2"/>
    </row>
    <row r="16" spans="1:13" ht="37.5" customHeight="1">
      <c r="A16" s="2"/>
      <c r="B16" s="246" t="s">
        <v>22</v>
      </c>
      <c r="C16" s="246" t="s">
        <v>23</v>
      </c>
      <c r="D16" s="217" t="s">
        <v>24</v>
      </c>
      <c r="E16" s="217"/>
      <c r="F16" s="217"/>
      <c r="G16" s="217" t="s">
        <v>25</v>
      </c>
      <c r="H16" s="217"/>
      <c r="I16" s="217"/>
      <c r="J16" s="217" t="s">
        <v>26</v>
      </c>
      <c r="K16" s="217"/>
      <c r="L16" s="217"/>
      <c r="M16" s="1"/>
    </row>
    <row r="17" spans="1:13" ht="70.5" customHeight="1">
      <c r="A17" s="2"/>
      <c r="B17" s="246"/>
      <c r="C17" s="246"/>
      <c r="D17" s="109" t="s">
        <v>2</v>
      </c>
      <c r="E17" s="7" t="s">
        <v>3</v>
      </c>
      <c r="F17" s="7" t="s">
        <v>4</v>
      </c>
      <c r="G17" s="7" t="s">
        <v>2</v>
      </c>
      <c r="H17" s="7" t="s">
        <v>3</v>
      </c>
      <c r="I17" s="7" t="s">
        <v>4</v>
      </c>
      <c r="J17" s="7" t="s">
        <v>2</v>
      </c>
      <c r="K17" s="7" t="s">
        <v>3</v>
      </c>
      <c r="L17" s="7" t="s">
        <v>4</v>
      </c>
      <c r="M17" s="1"/>
    </row>
    <row r="18" spans="1:13" s="16" customFormat="1" ht="23.25" customHeight="1">
      <c r="A18" s="87"/>
      <c r="B18" s="7">
        <v>1</v>
      </c>
      <c r="C18" s="7">
        <v>2</v>
      </c>
      <c r="D18" s="7">
        <v>3</v>
      </c>
      <c r="E18" s="7">
        <v>4</v>
      </c>
      <c r="F18" s="7">
        <v>5</v>
      </c>
      <c r="G18" s="7">
        <v>6</v>
      </c>
      <c r="H18" s="7">
        <v>7</v>
      </c>
      <c r="I18" s="7">
        <v>8</v>
      </c>
      <c r="J18" s="7">
        <v>9</v>
      </c>
      <c r="K18" s="7">
        <v>10</v>
      </c>
      <c r="L18" s="7">
        <v>11</v>
      </c>
      <c r="M18" s="1"/>
    </row>
    <row r="19" spans="1:13" s="16" customFormat="1" ht="35.25" customHeight="1">
      <c r="A19" s="87"/>
      <c r="B19" s="23" t="s">
        <v>8</v>
      </c>
      <c r="C19" s="7" t="s">
        <v>27</v>
      </c>
      <c r="D19" s="88">
        <f aca="true" t="shared" si="0" ref="D19:L19">D21</f>
        <v>30</v>
      </c>
      <c r="E19" s="88">
        <f t="shared" si="0"/>
        <v>30</v>
      </c>
      <c r="F19" s="96">
        <f t="shared" si="0"/>
        <v>60</v>
      </c>
      <c r="G19" s="88">
        <f t="shared" si="0"/>
        <v>29.84211</v>
      </c>
      <c r="H19" s="88">
        <f t="shared" si="0"/>
        <v>29.95236</v>
      </c>
      <c r="I19" s="96">
        <f t="shared" si="0"/>
        <v>59.794470000000004</v>
      </c>
      <c r="J19" s="88">
        <f t="shared" si="0"/>
        <v>-0.1578899999999983</v>
      </c>
      <c r="K19" s="88">
        <f t="shared" si="0"/>
        <v>-0.04764000000000124</v>
      </c>
      <c r="L19" s="96">
        <f t="shared" si="0"/>
        <v>-0.20552999999999955</v>
      </c>
      <c r="M19" s="114"/>
    </row>
    <row r="20" spans="1:13" ht="18" customHeight="1">
      <c r="A20" s="2"/>
      <c r="B20" s="8"/>
      <c r="C20" s="9" t="s">
        <v>28</v>
      </c>
      <c r="D20" s="11"/>
      <c r="E20" s="84"/>
      <c r="F20" s="141"/>
      <c r="G20" s="11"/>
      <c r="H20" s="11"/>
      <c r="I20" s="141"/>
      <c r="J20" s="112"/>
      <c r="K20" s="112"/>
      <c r="L20" s="141"/>
      <c r="M20" s="115"/>
    </row>
    <row r="21" spans="1:13" s="16" customFormat="1" ht="135" customHeight="1">
      <c r="A21" s="87"/>
      <c r="B21" s="110" t="s">
        <v>29</v>
      </c>
      <c r="C21" s="111" t="s">
        <v>171</v>
      </c>
      <c r="D21" s="88">
        <v>30</v>
      </c>
      <c r="E21" s="122">
        <v>30</v>
      </c>
      <c r="F21" s="96">
        <f>SUM(D21:E21)</f>
        <v>60</v>
      </c>
      <c r="G21" s="88">
        <v>29.84211</v>
      </c>
      <c r="H21" s="88">
        <v>29.95236</v>
      </c>
      <c r="I21" s="96">
        <f>SUM(G21:H21)</f>
        <v>59.794470000000004</v>
      </c>
      <c r="J21" s="88">
        <f>G21-D21</f>
        <v>-0.1578899999999983</v>
      </c>
      <c r="K21" s="88">
        <f>H21-E21</f>
        <v>-0.04764000000000124</v>
      </c>
      <c r="L21" s="96">
        <f>SUM(J21:K21)</f>
        <v>-0.20552999999999955</v>
      </c>
      <c r="M21" s="114"/>
    </row>
    <row r="22" spans="1:13" ht="21.75" customHeight="1">
      <c r="A22" s="2"/>
      <c r="B22" s="273" t="s">
        <v>222</v>
      </c>
      <c r="C22" s="274"/>
      <c r="D22" s="274"/>
      <c r="E22" s="274"/>
      <c r="F22" s="274"/>
      <c r="G22" s="274"/>
      <c r="H22" s="274"/>
      <c r="I22" s="274"/>
      <c r="J22" s="274"/>
      <c r="K22" s="274"/>
      <c r="L22" s="274"/>
      <c r="M22" s="116"/>
    </row>
    <row r="23" spans="1:2" ht="13.5" customHeight="1">
      <c r="A23" s="2"/>
      <c r="B23" s="2"/>
    </row>
    <row r="24" spans="2:6" ht="17.25">
      <c r="B24" s="2" t="s">
        <v>108</v>
      </c>
      <c r="C24" s="105" t="s">
        <v>116</v>
      </c>
      <c r="D24" s="1"/>
      <c r="E24" s="1"/>
      <c r="F24" s="1"/>
    </row>
    <row r="25" ht="15">
      <c r="K25" s="5" t="s">
        <v>5</v>
      </c>
    </row>
    <row r="26" spans="2:11" s="16" customFormat="1" ht="35.25" customHeight="1">
      <c r="B26" s="21" t="s">
        <v>22</v>
      </c>
      <c r="C26" s="251" t="s">
        <v>23</v>
      </c>
      <c r="D26" s="155"/>
      <c r="E26" s="252"/>
      <c r="F26" s="251" t="s">
        <v>24</v>
      </c>
      <c r="G26" s="252"/>
      <c r="H26" s="251" t="s">
        <v>25</v>
      </c>
      <c r="I26" s="252"/>
      <c r="J26" s="251" t="s">
        <v>26</v>
      </c>
      <c r="K26" s="252"/>
    </row>
    <row r="27" spans="2:11" s="16" customFormat="1" ht="15">
      <c r="B27" s="23" t="s">
        <v>8</v>
      </c>
      <c r="C27" s="253" t="s">
        <v>31</v>
      </c>
      <c r="D27" s="253"/>
      <c r="E27" s="253"/>
      <c r="F27" s="218" t="s">
        <v>80</v>
      </c>
      <c r="G27" s="218"/>
      <c r="H27" s="218"/>
      <c r="I27" s="218"/>
      <c r="J27" s="218" t="s">
        <v>80</v>
      </c>
      <c r="K27" s="218"/>
    </row>
    <row r="28" spans="2:11" s="16" customFormat="1" ht="15">
      <c r="B28" s="23"/>
      <c r="C28" s="253" t="s">
        <v>32</v>
      </c>
      <c r="D28" s="253"/>
      <c r="E28" s="253"/>
      <c r="F28" s="218"/>
      <c r="G28" s="218"/>
      <c r="H28" s="218"/>
      <c r="I28" s="218"/>
      <c r="J28" s="218"/>
      <c r="K28" s="218"/>
    </row>
    <row r="29" spans="2:11" s="16" customFormat="1" ht="15">
      <c r="B29" s="23" t="s">
        <v>29</v>
      </c>
      <c r="C29" s="253" t="s">
        <v>33</v>
      </c>
      <c r="D29" s="253"/>
      <c r="E29" s="253"/>
      <c r="F29" s="218" t="s">
        <v>80</v>
      </c>
      <c r="G29" s="218"/>
      <c r="H29" s="218"/>
      <c r="I29" s="218"/>
      <c r="J29" s="218" t="s">
        <v>80</v>
      </c>
      <c r="K29" s="218"/>
    </row>
    <row r="30" spans="2:11" s="16" customFormat="1" ht="15">
      <c r="B30" s="23" t="s">
        <v>30</v>
      </c>
      <c r="C30" s="253" t="s">
        <v>34</v>
      </c>
      <c r="D30" s="253"/>
      <c r="E30" s="253"/>
      <c r="F30" s="218" t="s">
        <v>80</v>
      </c>
      <c r="G30" s="218"/>
      <c r="H30" s="218"/>
      <c r="I30" s="218"/>
      <c r="J30" s="218" t="s">
        <v>80</v>
      </c>
      <c r="K30" s="218"/>
    </row>
    <row r="31" spans="2:11" s="16" customFormat="1" ht="36.75" customHeight="1">
      <c r="B31" s="254" t="s">
        <v>109</v>
      </c>
      <c r="C31" s="255"/>
      <c r="D31" s="255"/>
      <c r="E31" s="255"/>
      <c r="F31" s="255"/>
      <c r="G31" s="255"/>
      <c r="H31" s="255"/>
      <c r="I31" s="255"/>
      <c r="J31" s="255"/>
      <c r="K31" s="256"/>
    </row>
    <row r="32" spans="2:11" s="16" customFormat="1" ht="15">
      <c r="B32" s="23" t="s">
        <v>10</v>
      </c>
      <c r="C32" s="253" t="s">
        <v>35</v>
      </c>
      <c r="D32" s="253"/>
      <c r="E32" s="253"/>
      <c r="F32" s="218"/>
      <c r="G32" s="218"/>
      <c r="H32" s="218"/>
      <c r="I32" s="218"/>
      <c r="J32" s="218"/>
      <c r="K32" s="218"/>
    </row>
    <row r="33" spans="2:11" s="16" customFormat="1" ht="15">
      <c r="B33" s="23"/>
      <c r="C33" s="253" t="s">
        <v>32</v>
      </c>
      <c r="D33" s="253"/>
      <c r="E33" s="253"/>
      <c r="F33" s="218"/>
      <c r="G33" s="218"/>
      <c r="H33" s="218"/>
      <c r="I33" s="218"/>
      <c r="J33" s="218"/>
      <c r="K33" s="218"/>
    </row>
    <row r="34" spans="2:11" s="16" customFormat="1" ht="15">
      <c r="B34" s="24" t="s">
        <v>42</v>
      </c>
      <c r="C34" s="253" t="s">
        <v>47</v>
      </c>
      <c r="D34" s="253"/>
      <c r="E34" s="253"/>
      <c r="F34" s="218" t="s">
        <v>136</v>
      </c>
      <c r="G34" s="218"/>
      <c r="H34" s="218"/>
      <c r="I34" s="218"/>
      <c r="J34" s="218"/>
      <c r="K34" s="218"/>
    </row>
    <row r="35" spans="2:11" s="16" customFormat="1" ht="15">
      <c r="B35" s="24" t="s">
        <v>41</v>
      </c>
      <c r="C35" s="253" t="s">
        <v>36</v>
      </c>
      <c r="D35" s="253"/>
      <c r="E35" s="253"/>
      <c r="F35" s="218" t="s">
        <v>136</v>
      </c>
      <c r="G35" s="218"/>
      <c r="H35" s="218"/>
      <c r="I35" s="218"/>
      <c r="J35" s="218"/>
      <c r="K35" s="218"/>
    </row>
    <row r="36" spans="2:11" s="16" customFormat="1" ht="15">
      <c r="B36" s="24" t="s">
        <v>40</v>
      </c>
      <c r="C36" s="253" t="s">
        <v>37</v>
      </c>
      <c r="D36" s="253"/>
      <c r="E36" s="253"/>
      <c r="F36" s="218" t="s">
        <v>136</v>
      </c>
      <c r="G36" s="218"/>
      <c r="H36" s="218"/>
      <c r="I36" s="218"/>
      <c r="J36" s="218"/>
      <c r="K36" s="218"/>
    </row>
    <row r="37" spans="2:11" s="16" customFormat="1" ht="15">
      <c r="B37" s="23" t="s">
        <v>39</v>
      </c>
      <c r="C37" s="253" t="s">
        <v>38</v>
      </c>
      <c r="D37" s="253"/>
      <c r="E37" s="253"/>
      <c r="F37" s="218" t="s">
        <v>136</v>
      </c>
      <c r="G37" s="218"/>
      <c r="H37" s="218"/>
      <c r="I37" s="218"/>
      <c r="J37" s="218"/>
      <c r="K37" s="218"/>
    </row>
    <row r="38" spans="2:11" s="16" customFormat="1" ht="19.5" customHeight="1">
      <c r="B38" s="259" t="s">
        <v>110</v>
      </c>
      <c r="C38" s="260"/>
      <c r="D38" s="260"/>
      <c r="E38" s="260"/>
      <c r="F38" s="260"/>
      <c r="G38" s="260"/>
      <c r="H38" s="260"/>
      <c r="I38" s="260"/>
      <c r="J38" s="260"/>
      <c r="K38" s="261"/>
    </row>
    <row r="39" spans="2:11" s="16" customFormat="1" ht="15">
      <c r="B39" s="23" t="s">
        <v>12</v>
      </c>
      <c r="C39" s="253" t="s">
        <v>43</v>
      </c>
      <c r="D39" s="253"/>
      <c r="E39" s="253"/>
      <c r="F39" s="218" t="s">
        <v>80</v>
      </c>
      <c r="G39" s="218"/>
      <c r="H39" s="218"/>
      <c r="I39" s="218"/>
      <c r="J39" s="218"/>
      <c r="K39" s="218"/>
    </row>
    <row r="40" spans="2:11" s="16" customFormat="1" ht="15">
      <c r="B40" s="23"/>
      <c r="C40" s="253" t="s">
        <v>32</v>
      </c>
      <c r="D40" s="253"/>
      <c r="E40" s="253"/>
      <c r="F40" s="218"/>
      <c r="G40" s="218"/>
      <c r="H40" s="218"/>
      <c r="I40" s="218"/>
      <c r="J40" s="218"/>
      <c r="K40" s="218"/>
    </row>
    <row r="41" spans="2:11" s="16" customFormat="1" ht="15">
      <c r="B41" s="24" t="s">
        <v>45</v>
      </c>
      <c r="C41" s="253" t="s">
        <v>33</v>
      </c>
      <c r="D41" s="253"/>
      <c r="E41" s="253"/>
      <c r="F41" s="218" t="s">
        <v>80</v>
      </c>
      <c r="G41" s="218"/>
      <c r="H41" s="218"/>
      <c r="I41" s="218"/>
      <c r="J41" s="218"/>
      <c r="K41" s="218"/>
    </row>
    <row r="42" spans="2:11" s="16" customFormat="1" ht="15">
      <c r="B42" s="23" t="s">
        <v>46</v>
      </c>
      <c r="C42" s="253" t="s">
        <v>44</v>
      </c>
      <c r="D42" s="253"/>
      <c r="E42" s="253"/>
      <c r="F42" s="218" t="s">
        <v>80</v>
      </c>
      <c r="G42" s="218"/>
      <c r="H42" s="218"/>
      <c r="I42" s="218"/>
      <c r="J42" s="218"/>
      <c r="K42" s="218"/>
    </row>
    <row r="43" spans="2:11" s="16" customFormat="1" ht="36" customHeight="1">
      <c r="B43" s="254" t="s">
        <v>111</v>
      </c>
      <c r="C43" s="255"/>
      <c r="D43" s="255"/>
      <c r="E43" s="255"/>
      <c r="F43" s="255"/>
      <c r="G43" s="255"/>
      <c r="H43" s="255"/>
      <c r="I43" s="255"/>
      <c r="J43" s="255"/>
      <c r="K43" s="256"/>
    </row>
    <row r="45" spans="1:14" ht="28.5" customHeight="1">
      <c r="A45" s="2"/>
      <c r="B45" s="15" t="s">
        <v>117</v>
      </c>
      <c r="C45" s="161" t="s">
        <v>118</v>
      </c>
      <c r="D45" s="161"/>
      <c r="E45" s="161"/>
      <c r="F45" s="161"/>
      <c r="G45" s="161"/>
      <c r="H45" s="161"/>
      <c r="I45" s="161"/>
      <c r="J45" s="161"/>
      <c r="K45" s="161"/>
      <c r="L45" s="161"/>
      <c r="M45" s="161"/>
      <c r="N45" s="161"/>
    </row>
    <row r="46" spans="1:14" ht="17.25" customHeight="1">
      <c r="A46" s="2"/>
      <c r="N46" s="113" t="s">
        <v>5</v>
      </c>
    </row>
    <row r="47" spans="1:15" ht="39" customHeight="1">
      <c r="A47" s="2"/>
      <c r="B47" s="26" t="s">
        <v>59</v>
      </c>
      <c r="C47" s="213" t="s">
        <v>23</v>
      </c>
      <c r="D47" s="213"/>
      <c r="E47" s="213"/>
      <c r="F47" s="214" t="s">
        <v>67</v>
      </c>
      <c r="G47" s="215"/>
      <c r="H47" s="216"/>
      <c r="I47" s="217" t="s">
        <v>25</v>
      </c>
      <c r="J47" s="245"/>
      <c r="K47" s="245"/>
      <c r="L47" s="217" t="s">
        <v>26</v>
      </c>
      <c r="M47" s="217"/>
      <c r="N47" s="245"/>
      <c r="O47" s="28"/>
    </row>
    <row r="48" spans="1:14" ht="39.75" customHeight="1">
      <c r="A48" s="2"/>
      <c r="B48" s="26"/>
      <c r="C48" s="213"/>
      <c r="D48" s="213"/>
      <c r="E48" s="213"/>
      <c r="F48" s="27" t="s">
        <v>2</v>
      </c>
      <c r="G48" s="27" t="s">
        <v>3</v>
      </c>
      <c r="H48" s="27" t="s">
        <v>4</v>
      </c>
      <c r="I48" s="29" t="s">
        <v>2</v>
      </c>
      <c r="J48" s="29" t="s">
        <v>3</v>
      </c>
      <c r="K48" s="29" t="s">
        <v>4</v>
      </c>
      <c r="L48" s="29" t="s">
        <v>2</v>
      </c>
      <c r="M48" s="29" t="s">
        <v>3</v>
      </c>
      <c r="N48" s="146" t="s">
        <v>4</v>
      </c>
    </row>
    <row r="49" spans="2:14" ht="13.5" customHeight="1">
      <c r="B49" s="31" t="s">
        <v>57</v>
      </c>
      <c r="C49" s="237">
        <v>2</v>
      </c>
      <c r="D49" s="238"/>
      <c r="E49" s="239"/>
      <c r="F49" s="32">
        <v>3</v>
      </c>
      <c r="G49" s="32">
        <v>4</v>
      </c>
      <c r="H49" s="32">
        <v>5</v>
      </c>
      <c r="I49" s="32">
        <v>6</v>
      </c>
      <c r="J49" s="32">
        <v>7</v>
      </c>
      <c r="K49" s="32">
        <v>8</v>
      </c>
      <c r="L49" s="33">
        <v>9</v>
      </c>
      <c r="M49" s="33"/>
      <c r="N49" s="33">
        <v>10</v>
      </c>
    </row>
    <row r="50" spans="2:14" ht="24" customHeight="1">
      <c r="B50" s="240" t="s">
        <v>63</v>
      </c>
      <c r="C50" s="241"/>
      <c r="D50" s="241"/>
      <c r="E50" s="241"/>
      <c r="F50" s="241"/>
      <c r="G50" s="241"/>
      <c r="H50" s="241"/>
      <c r="I50" s="241"/>
      <c r="J50" s="241"/>
      <c r="K50" s="241"/>
      <c r="L50" s="241"/>
      <c r="M50" s="241"/>
      <c r="N50" s="342"/>
    </row>
    <row r="51" spans="2:14" ht="73.5" customHeight="1">
      <c r="B51" s="140"/>
      <c r="C51" s="254" t="s">
        <v>171</v>
      </c>
      <c r="D51" s="255"/>
      <c r="E51" s="256"/>
      <c r="F51" s="88">
        <v>30</v>
      </c>
      <c r="G51" s="122">
        <v>30</v>
      </c>
      <c r="H51" s="96">
        <f>SUM(F51:G51)</f>
        <v>60</v>
      </c>
      <c r="I51" s="88">
        <v>29.84211</v>
      </c>
      <c r="J51" s="88">
        <v>29.95236</v>
      </c>
      <c r="K51" s="96">
        <f>SUM(I51:J51)</f>
        <v>59.794470000000004</v>
      </c>
      <c r="L51" s="88">
        <f>I51-F51</f>
        <v>-0.1578899999999983</v>
      </c>
      <c r="M51" s="88">
        <f>J51-G51</f>
        <v>-0.04764000000000124</v>
      </c>
      <c r="N51" s="96">
        <f>SUM(L51:M51)</f>
        <v>-0.20552999999999955</v>
      </c>
    </row>
    <row r="52" spans="1:14" s="16" customFormat="1" ht="19.5" customHeight="1">
      <c r="A52" s="15"/>
      <c r="B52" s="45" t="s">
        <v>57</v>
      </c>
      <c r="C52" s="181" t="s">
        <v>56</v>
      </c>
      <c r="D52" s="182"/>
      <c r="E52" s="182"/>
      <c r="F52" s="137"/>
      <c r="G52" s="137"/>
      <c r="H52" s="128" t="s">
        <v>48</v>
      </c>
      <c r="I52" s="145"/>
      <c r="J52" s="145"/>
      <c r="K52" s="145"/>
      <c r="L52" s="50"/>
      <c r="M52" s="50"/>
      <c r="N52" s="50"/>
    </row>
    <row r="53" spans="1:14" s="16" customFormat="1" ht="49.5" customHeight="1">
      <c r="A53" s="15"/>
      <c r="B53" s="39" t="s">
        <v>48</v>
      </c>
      <c r="C53" s="354" t="s">
        <v>223</v>
      </c>
      <c r="D53" s="355"/>
      <c r="E53" s="356"/>
      <c r="F53" s="131">
        <v>0</v>
      </c>
      <c r="G53" s="143">
        <v>30</v>
      </c>
      <c r="H53" s="127">
        <f>SUM(F53:G53)</f>
        <v>30</v>
      </c>
      <c r="I53" s="135">
        <v>0</v>
      </c>
      <c r="J53" s="122">
        <v>29.95236</v>
      </c>
      <c r="K53" s="127">
        <f>SUM(I53:J53)</f>
        <v>29.95236</v>
      </c>
      <c r="L53" s="70">
        <f>I53-F53</f>
        <v>0</v>
      </c>
      <c r="M53" s="88">
        <f>J53-G53</f>
        <v>-0.04764000000000124</v>
      </c>
      <c r="N53" s="96">
        <f>SUM(L53:M53)</f>
        <v>-0.04764000000000124</v>
      </c>
    </row>
    <row r="54" spans="1:14" s="16" customFormat="1" ht="42.75" customHeight="1">
      <c r="A54" s="15"/>
      <c r="B54" s="39" t="s">
        <v>48</v>
      </c>
      <c r="C54" s="343" t="s">
        <v>224</v>
      </c>
      <c r="D54" s="344"/>
      <c r="E54" s="345"/>
      <c r="F54" s="122">
        <v>30</v>
      </c>
      <c r="G54" s="142">
        <v>0</v>
      </c>
      <c r="H54" s="127">
        <f>SUM(F54:G54)</f>
        <v>30</v>
      </c>
      <c r="I54" s="122">
        <v>29.84211</v>
      </c>
      <c r="J54" s="135">
        <v>0</v>
      </c>
      <c r="K54" s="127">
        <f>SUM(I54:J54)</f>
        <v>29.84211</v>
      </c>
      <c r="L54" s="88">
        <f>I54-F54</f>
        <v>-0.1578899999999983</v>
      </c>
      <c r="M54" s="70">
        <f>J54-G54</f>
        <v>0</v>
      </c>
      <c r="N54" s="96">
        <f>SUM(L54:M54)</f>
        <v>-0.1578899999999983</v>
      </c>
    </row>
    <row r="55" spans="1:14" s="16" customFormat="1" ht="34.5" customHeight="1">
      <c r="A55" s="15"/>
      <c r="B55" s="40"/>
      <c r="C55" s="219" t="s">
        <v>172</v>
      </c>
      <c r="D55" s="220"/>
      <c r="E55" s="220"/>
      <c r="F55" s="220"/>
      <c r="G55" s="220"/>
      <c r="H55" s="220"/>
      <c r="I55" s="220"/>
      <c r="J55" s="220"/>
      <c r="K55" s="220"/>
      <c r="L55" s="220"/>
      <c r="M55" s="220"/>
      <c r="N55" s="220"/>
    </row>
    <row r="56" spans="1:14" s="16" customFormat="1" ht="24" customHeight="1">
      <c r="A56" s="15"/>
      <c r="B56" s="41" t="s">
        <v>54</v>
      </c>
      <c r="C56" s="233" t="s">
        <v>53</v>
      </c>
      <c r="D56" s="234"/>
      <c r="E56" s="234"/>
      <c r="F56" s="235"/>
      <c r="G56" s="235"/>
      <c r="H56" s="235"/>
      <c r="I56" s="235"/>
      <c r="J56" s="235"/>
      <c r="K56" s="235"/>
      <c r="L56" s="235"/>
      <c r="M56" s="235"/>
      <c r="N56" s="235"/>
    </row>
    <row r="57" spans="1:14" s="16" customFormat="1" ht="27.75" customHeight="1">
      <c r="A57" s="15"/>
      <c r="B57" s="39" t="s">
        <v>48</v>
      </c>
      <c r="C57" s="343" t="s">
        <v>225</v>
      </c>
      <c r="D57" s="344"/>
      <c r="E57" s="345"/>
      <c r="F57" s="7">
        <v>0</v>
      </c>
      <c r="G57" s="7">
        <v>1</v>
      </c>
      <c r="H57" s="59">
        <f>SUM(F57:G57)</f>
        <v>1</v>
      </c>
      <c r="I57" s="35">
        <v>0</v>
      </c>
      <c r="J57" s="35">
        <v>1</v>
      </c>
      <c r="K57" s="60">
        <f>SUM(I57:J57)</f>
        <v>1</v>
      </c>
      <c r="L57" s="7">
        <f>I57-F57</f>
        <v>0</v>
      </c>
      <c r="M57" s="7">
        <f>J57-G57</f>
        <v>0</v>
      </c>
      <c r="N57" s="95">
        <f>SUM(L57:M57)</f>
        <v>0</v>
      </c>
    </row>
    <row r="58" spans="1:14" s="16" customFormat="1" ht="30" customHeight="1">
      <c r="A58" s="15"/>
      <c r="B58" s="39" t="s">
        <v>48</v>
      </c>
      <c r="C58" s="343" t="s">
        <v>226</v>
      </c>
      <c r="D58" s="344"/>
      <c r="E58" s="345"/>
      <c r="F58" s="7">
        <v>1</v>
      </c>
      <c r="G58" s="7">
        <v>0</v>
      </c>
      <c r="H58" s="59">
        <f>SUM(F58:G58)</f>
        <v>1</v>
      </c>
      <c r="I58" s="35">
        <v>1</v>
      </c>
      <c r="J58" s="35">
        <v>0</v>
      </c>
      <c r="K58" s="60">
        <f>SUM(I58:J58)</f>
        <v>1</v>
      </c>
      <c r="L58" s="7">
        <f>I58-F58</f>
        <v>0</v>
      </c>
      <c r="M58" s="7">
        <f>J58-G58</f>
        <v>0</v>
      </c>
      <c r="N58" s="95">
        <f>SUM(L58:M58)</f>
        <v>0</v>
      </c>
    </row>
    <row r="59" spans="1:14" s="16" customFormat="1" ht="24.75" customHeight="1">
      <c r="A59" s="15"/>
      <c r="B59" s="40"/>
      <c r="C59" s="219" t="s">
        <v>227</v>
      </c>
      <c r="D59" s="220"/>
      <c r="E59" s="220"/>
      <c r="F59" s="220"/>
      <c r="G59" s="220"/>
      <c r="H59" s="220"/>
      <c r="I59" s="220"/>
      <c r="J59" s="220"/>
      <c r="K59" s="220"/>
      <c r="L59" s="220"/>
      <c r="M59" s="220"/>
      <c r="N59" s="220"/>
    </row>
    <row r="60" spans="1:14" s="16" customFormat="1" ht="27" customHeight="1">
      <c r="A60" s="15"/>
      <c r="B60" s="118" t="s">
        <v>52</v>
      </c>
      <c r="C60" s="223" t="s">
        <v>51</v>
      </c>
      <c r="D60" s="223"/>
      <c r="E60" s="223"/>
      <c r="F60" s="174"/>
      <c r="G60" s="174"/>
      <c r="H60" s="174"/>
      <c r="I60" s="174"/>
      <c r="J60" s="174"/>
      <c r="K60" s="174"/>
      <c r="L60" s="174"/>
      <c r="M60" s="174"/>
      <c r="N60" s="174"/>
    </row>
    <row r="61" spans="1:14" s="16" customFormat="1" ht="23.25" customHeight="1">
      <c r="A61" s="15"/>
      <c r="B61" s="119"/>
      <c r="C61" s="346" t="s">
        <v>228</v>
      </c>
      <c r="D61" s="344"/>
      <c r="E61" s="345"/>
      <c r="F61" s="37">
        <v>0</v>
      </c>
      <c r="G61" s="144">
        <v>30</v>
      </c>
      <c r="H61" s="129">
        <f>SUM(F61:G61)</f>
        <v>30</v>
      </c>
      <c r="I61" s="120">
        <v>0</v>
      </c>
      <c r="J61" s="122">
        <v>29.95236</v>
      </c>
      <c r="K61" s="127">
        <f>SUM(I61:J61)</f>
        <v>29.95236</v>
      </c>
      <c r="L61" s="37">
        <f>I61-F61</f>
        <v>0</v>
      </c>
      <c r="M61" s="144">
        <f>J61-G61</f>
        <v>-0.04764000000000124</v>
      </c>
      <c r="N61" s="130">
        <f>SUM(L61:M61)</f>
        <v>-0.04764000000000124</v>
      </c>
    </row>
    <row r="62" spans="1:14" s="16" customFormat="1" ht="27.75" customHeight="1">
      <c r="A62" s="15"/>
      <c r="B62" s="48" t="s">
        <v>48</v>
      </c>
      <c r="C62" s="343" t="s">
        <v>229</v>
      </c>
      <c r="D62" s="344"/>
      <c r="E62" s="345"/>
      <c r="F62" s="144">
        <v>30</v>
      </c>
      <c r="G62" s="37">
        <v>0</v>
      </c>
      <c r="H62" s="129">
        <f>SUM(F62:G62)</f>
        <v>30</v>
      </c>
      <c r="I62" s="122">
        <v>29.84211</v>
      </c>
      <c r="J62" s="135">
        <v>0</v>
      </c>
      <c r="K62" s="127">
        <f>SUM(I62:J62)</f>
        <v>29.84211</v>
      </c>
      <c r="L62" s="144">
        <f>I62-F62</f>
        <v>-0.1578899999999983</v>
      </c>
      <c r="M62" s="37">
        <f>J62-G62</f>
        <v>0</v>
      </c>
      <c r="N62" s="130">
        <f>SUM(L62:M62)</f>
        <v>-0.1578899999999983</v>
      </c>
    </row>
    <row r="63" spans="1:14" s="16" customFormat="1" ht="39" customHeight="1">
      <c r="A63" s="15"/>
      <c r="B63" s="40"/>
      <c r="C63" s="219" t="s">
        <v>243</v>
      </c>
      <c r="D63" s="220"/>
      <c r="E63" s="220"/>
      <c r="F63" s="220"/>
      <c r="G63" s="220"/>
      <c r="H63" s="220"/>
      <c r="I63" s="220"/>
      <c r="J63" s="220"/>
      <c r="K63" s="220"/>
      <c r="L63" s="220"/>
      <c r="M63" s="220"/>
      <c r="N63" s="220"/>
    </row>
    <row r="64" spans="1:14" s="16" customFormat="1" ht="30.75" customHeight="1">
      <c r="A64" s="15"/>
      <c r="B64" s="72" t="s">
        <v>50</v>
      </c>
      <c r="C64" s="223" t="s">
        <v>49</v>
      </c>
      <c r="D64" s="223"/>
      <c r="E64" s="223"/>
      <c r="F64" s="174"/>
      <c r="G64" s="174"/>
      <c r="H64" s="174"/>
      <c r="I64" s="174"/>
      <c r="J64" s="174"/>
      <c r="K64" s="174"/>
      <c r="L64" s="174"/>
      <c r="M64" s="174"/>
      <c r="N64" s="174"/>
    </row>
    <row r="65" spans="1:14" s="16" customFormat="1" ht="35.25" customHeight="1">
      <c r="A65" s="15"/>
      <c r="B65" s="41"/>
      <c r="C65" s="347" t="s">
        <v>230</v>
      </c>
      <c r="D65" s="348"/>
      <c r="E65" s="349"/>
      <c r="F65" s="69">
        <v>0</v>
      </c>
      <c r="G65" s="70">
        <v>100</v>
      </c>
      <c r="H65" s="71">
        <f>SUM(F65:G65)</f>
        <v>100</v>
      </c>
      <c r="I65" s="120">
        <v>0</v>
      </c>
      <c r="J65" s="135">
        <v>100</v>
      </c>
      <c r="K65" s="131">
        <f>SUM(I65:J65)</f>
        <v>100</v>
      </c>
      <c r="L65" s="7">
        <f>I65-F65</f>
        <v>0</v>
      </c>
      <c r="M65" s="7">
        <f>J65-G65</f>
        <v>0</v>
      </c>
      <c r="N65" s="95">
        <f>SUM(L65:M65)</f>
        <v>0</v>
      </c>
    </row>
    <row r="66" spans="1:14" s="16" customFormat="1" ht="35.25" customHeight="1">
      <c r="A66" s="15"/>
      <c r="B66" s="41"/>
      <c r="C66" s="347" t="s">
        <v>231</v>
      </c>
      <c r="D66" s="348"/>
      <c r="E66" s="349"/>
      <c r="F66" s="69">
        <v>100</v>
      </c>
      <c r="G66" s="70">
        <v>0</v>
      </c>
      <c r="H66" s="71">
        <f>SUM(F66:G66)</f>
        <v>100</v>
      </c>
      <c r="I66" s="135">
        <v>100</v>
      </c>
      <c r="J66" s="135">
        <v>0</v>
      </c>
      <c r="K66" s="131">
        <f>SUM(I66:J66)</f>
        <v>100</v>
      </c>
      <c r="L66" s="7">
        <f>I66-F66</f>
        <v>0</v>
      </c>
      <c r="M66" s="7">
        <f>J66-G66</f>
        <v>0</v>
      </c>
      <c r="N66" s="95">
        <f>SUM(L66:M66)</f>
        <v>0</v>
      </c>
    </row>
    <row r="67" spans="3:14" ht="38.25" customHeight="1">
      <c r="C67" s="159" t="s">
        <v>232</v>
      </c>
      <c r="D67" s="159"/>
      <c r="E67" s="159"/>
      <c r="F67" s="159"/>
      <c r="G67" s="159"/>
      <c r="H67" s="159"/>
      <c r="I67" s="159"/>
      <c r="J67" s="159"/>
      <c r="K67" s="159"/>
      <c r="L67" s="159"/>
      <c r="M67" s="159"/>
      <c r="N67" s="159"/>
    </row>
    <row r="68" spans="3:14" s="16" customFormat="1" ht="30.75" customHeight="1">
      <c r="C68" s="228" t="s">
        <v>62</v>
      </c>
      <c r="D68" s="229"/>
      <c r="E68" s="229"/>
      <c r="F68" s="229"/>
      <c r="G68" s="229"/>
      <c r="H68" s="229"/>
      <c r="I68" s="229"/>
      <c r="J68" s="229"/>
      <c r="K68" s="229"/>
      <c r="L68" s="229"/>
      <c r="M68" s="229"/>
      <c r="N68" s="229"/>
    </row>
    <row r="69" spans="1:14" s="55" customFormat="1" ht="72" customHeight="1">
      <c r="A69" s="55" t="s">
        <v>66</v>
      </c>
      <c r="B69" s="211" t="s">
        <v>233</v>
      </c>
      <c r="C69" s="211"/>
      <c r="D69" s="211"/>
      <c r="E69" s="211"/>
      <c r="F69" s="211"/>
      <c r="G69" s="211"/>
      <c r="H69" s="211"/>
      <c r="I69" s="211"/>
      <c r="J69" s="211"/>
      <c r="K69" s="211"/>
      <c r="L69" s="211"/>
      <c r="M69" s="211"/>
      <c r="N69" s="211"/>
    </row>
    <row r="70" spans="3:4" s="16" customFormat="1" ht="23.25" customHeight="1">
      <c r="C70" s="106" t="s">
        <v>64</v>
      </c>
      <c r="D70" s="16" t="s">
        <v>65</v>
      </c>
    </row>
    <row r="71" spans="1:14" ht="33" customHeight="1">
      <c r="A71" s="2"/>
      <c r="B71" s="15" t="s">
        <v>119</v>
      </c>
      <c r="C71" s="212" t="s">
        <v>120</v>
      </c>
      <c r="D71" s="212"/>
      <c r="E71" s="212"/>
      <c r="F71" s="212"/>
      <c r="G71" s="212"/>
      <c r="H71" s="212"/>
      <c r="I71" s="212"/>
      <c r="J71" s="212"/>
      <c r="K71" s="212"/>
      <c r="L71" s="212"/>
      <c r="M71" s="212"/>
      <c r="N71" s="212"/>
    </row>
    <row r="72" spans="1:14" ht="14.25" customHeight="1">
      <c r="A72" s="2"/>
      <c r="B72" s="16"/>
      <c r="C72" s="16"/>
      <c r="D72" s="16"/>
      <c r="E72" s="16"/>
      <c r="F72" s="16"/>
      <c r="G72" s="16"/>
      <c r="H72" s="16"/>
      <c r="I72" s="16"/>
      <c r="J72" s="16"/>
      <c r="K72" s="16"/>
      <c r="L72" s="16"/>
      <c r="M72" s="16"/>
      <c r="N72" s="16"/>
    </row>
    <row r="73" spans="1:14" ht="39.75" customHeight="1">
      <c r="A73" s="2"/>
      <c r="B73" s="39" t="s">
        <v>22</v>
      </c>
      <c r="C73" s="213" t="s">
        <v>23</v>
      </c>
      <c r="D73" s="213"/>
      <c r="E73" s="213"/>
      <c r="F73" s="214" t="s">
        <v>68</v>
      </c>
      <c r="G73" s="215"/>
      <c r="H73" s="216"/>
      <c r="I73" s="217" t="s">
        <v>69</v>
      </c>
      <c r="J73" s="218"/>
      <c r="K73" s="218"/>
      <c r="L73" s="217" t="s">
        <v>70</v>
      </c>
      <c r="M73" s="217"/>
      <c r="N73" s="218"/>
    </row>
    <row r="74" spans="2:14" ht="47.25" customHeight="1">
      <c r="B74" s="39"/>
      <c r="C74" s="175"/>
      <c r="D74" s="175"/>
      <c r="E74" s="175"/>
      <c r="F74" s="73" t="s">
        <v>2</v>
      </c>
      <c r="G74" s="73" t="s">
        <v>58</v>
      </c>
      <c r="H74" s="73" t="s">
        <v>4</v>
      </c>
      <c r="I74" s="30" t="s">
        <v>2</v>
      </c>
      <c r="J74" s="30" t="s">
        <v>3</v>
      </c>
      <c r="K74" s="30" t="s">
        <v>4</v>
      </c>
      <c r="L74" s="30" t="s">
        <v>2</v>
      </c>
      <c r="M74" s="30" t="s">
        <v>3</v>
      </c>
      <c r="N74" s="30" t="s">
        <v>4</v>
      </c>
    </row>
    <row r="75" spans="2:14" ht="22.5" customHeight="1">
      <c r="B75" s="31" t="s">
        <v>57</v>
      </c>
      <c r="C75" s="204">
        <v>2</v>
      </c>
      <c r="D75" s="205"/>
      <c r="E75" s="205"/>
      <c r="F75" s="56">
        <v>3</v>
      </c>
      <c r="G75" s="56">
        <v>4</v>
      </c>
      <c r="H75" s="56">
        <v>5</v>
      </c>
      <c r="I75" s="56">
        <v>6</v>
      </c>
      <c r="J75" s="56">
        <v>7</v>
      </c>
      <c r="K75" s="56">
        <v>8</v>
      </c>
      <c r="L75" s="33">
        <v>9</v>
      </c>
      <c r="M75" s="33">
        <v>10</v>
      </c>
      <c r="N75" s="33">
        <v>11</v>
      </c>
    </row>
    <row r="76" spans="2:14" ht="49.5" customHeight="1">
      <c r="B76" s="101"/>
      <c r="C76" s="352" t="s">
        <v>234</v>
      </c>
      <c r="D76" s="352"/>
      <c r="E76" s="314"/>
      <c r="F76" s="94">
        <v>0</v>
      </c>
      <c r="G76" s="131">
        <v>0</v>
      </c>
      <c r="H76" s="94">
        <f>SUM(F76:G76)</f>
        <v>0</v>
      </c>
      <c r="I76" s="96">
        <v>30</v>
      </c>
      <c r="J76" s="96">
        <v>30</v>
      </c>
      <c r="K76" s="96">
        <f>SUM(I76:J76)</f>
        <v>60</v>
      </c>
      <c r="L76" s="94">
        <v>0</v>
      </c>
      <c r="M76" s="94">
        <v>0</v>
      </c>
      <c r="N76" s="94">
        <f>SUM(L76:M76)</f>
        <v>0</v>
      </c>
    </row>
    <row r="77" spans="2:14" s="100" customFormat="1" ht="49.5" customHeight="1">
      <c r="B77" s="317" t="s">
        <v>235</v>
      </c>
      <c r="C77" s="353"/>
      <c r="D77" s="353"/>
      <c r="E77" s="353"/>
      <c r="F77" s="353"/>
      <c r="G77" s="353"/>
      <c r="H77" s="353"/>
      <c r="I77" s="353"/>
      <c r="J77" s="353"/>
      <c r="K77" s="353"/>
      <c r="L77" s="353"/>
      <c r="M77" s="353"/>
      <c r="N77" s="353"/>
    </row>
    <row r="78" spans="2:14" ht="17.25" customHeight="1">
      <c r="B78" s="210" t="s">
        <v>32</v>
      </c>
      <c r="C78" s="206"/>
      <c r="D78" s="206"/>
      <c r="E78" s="206"/>
      <c r="F78" s="206"/>
      <c r="G78" s="206"/>
      <c r="H78" s="206"/>
      <c r="I78" s="206"/>
      <c r="J78" s="206"/>
      <c r="K78" s="206"/>
      <c r="L78" s="206"/>
      <c r="M78" s="206"/>
      <c r="N78" s="206"/>
    </row>
    <row r="79" spans="2:14" ht="34.5" customHeight="1">
      <c r="B79" s="101"/>
      <c r="C79" s="206" t="s">
        <v>201</v>
      </c>
      <c r="D79" s="206"/>
      <c r="E79" s="206"/>
      <c r="F79" s="94">
        <v>0</v>
      </c>
      <c r="G79" s="131">
        <v>0</v>
      </c>
      <c r="H79" s="94">
        <f>SUM(F79:G79)</f>
        <v>0</v>
      </c>
      <c r="I79" s="96">
        <v>30</v>
      </c>
      <c r="J79" s="96">
        <v>30</v>
      </c>
      <c r="K79" s="96">
        <f>SUM(I79:J79)</f>
        <v>60</v>
      </c>
      <c r="L79" s="94">
        <v>0</v>
      </c>
      <c r="M79" s="94">
        <v>0</v>
      </c>
      <c r="N79" s="94">
        <f>SUM(L79:M79)</f>
        <v>0</v>
      </c>
    </row>
    <row r="80" spans="2:14" ht="49.5" customHeight="1">
      <c r="B80" s="350" t="s">
        <v>236</v>
      </c>
      <c r="C80" s="351"/>
      <c r="D80" s="351"/>
      <c r="E80" s="351"/>
      <c r="F80" s="351"/>
      <c r="G80" s="351"/>
      <c r="H80" s="351"/>
      <c r="I80" s="351"/>
      <c r="J80" s="351"/>
      <c r="K80" s="351"/>
      <c r="L80" s="351"/>
      <c r="M80" s="351"/>
      <c r="N80" s="351"/>
    </row>
    <row r="81" spans="2:14" ht="29.25" customHeight="1">
      <c r="B81" s="119" t="s">
        <v>57</v>
      </c>
      <c r="C81" s="265" t="s">
        <v>56</v>
      </c>
      <c r="D81" s="265"/>
      <c r="E81" s="265"/>
      <c r="F81" s="265"/>
      <c r="G81" s="265"/>
      <c r="H81" s="265"/>
      <c r="I81" s="265"/>
      <c r="J81" s="265"/>
      <c r="K81" s="265"/>
      <c r="L81" s="265"/>
      <c r="M81" s="265"/>
      <c r="N81" s="265"/>
    </row>
    <row r="82" spans="2:14" ht="21" customHeight="1">
      <c r="B82" s="119" t="s">
        <v>54</v>
      </c>
      <c r="C82" s="223" t="s">
        <v>53</v>
      </c>
      <c r="D82" s="223"/>
      <c r="E82" s="223"/>
      <c r="F82" s="174"/>
      <c r="G82" s="174"/>
      <c r="H82" s="174"/>
      <c r="I82" s="174"/>
      <c r="J82" s="174"/>
      <c r="K82" s="174"/>
      <c r="L82" s="174"/>
      <c r="M82" s="174"/>
      <c r="N82" s="174"/>
    </row>
    <row r="83" spans="2:14" ht="23.25" customHeight="1">
      <c r="B83" s="119" t="s">
        <v>52</v>
      </c>
      <c r="C83" s="223" t="s">
        <v>51</v>
      </c>
      <c r="D83" s="223"/>
      <c r="E83" s="223"/>
      <c r="F83" s="174"/>
      <c r="G83" s="174"/>
      <c r="H83" s="174"/>
      <c r="I83" s="174"/>
      <c r="J83" s="174"/>
      <c r="K83" s="174"/>
      <c r="L83" s="174"/>
      <c r="M83" s="174"/>
      <c r="N83" s="174"/>
    </row>
    <row r="84" spans="2:14" ht="24" customHeight="1">
      <c r="B84" s="119" t="s">
        <v>50</v>
      </c>
      <c r="C84" s="223" t="s">
        <v>49</v>
      </c>
      <c r="D84" s="223"/>
      <c r="E84" s="223"/>
      <c r="F84" s="174"/>
      <c r="G84" s="174"/>
      <c r="H84" s="174"/>
      <c r="I84" s="174"/>
      <c r="J84" s="174"/>
      <c r="K84" s="174"/>
      <c r="L84" s="174"/>
      <c r="M84" s="174"/>
      <c r="N84" s="174"/>
    </row>
    <row r="85" spans="2:14" ht="30.75" customHeight="1">
      <c r="B85" s="193" t="s">
        <v>237</v>
      </c>
      <c r="C85" s="194"/>
      <c r="D85" s="194"/>
      <c r="E85" s="194"/>
      <c r="F85" s="194"/>
      <c r="G85" s="194"/>
      <c r="H85" s="194"/>
      <c r="I85" s="194"/>
      <c r="J85" s="194"/>
      <c r="K85" s="194"/>
      <c r="L85" s="194"/>
      <c r="M85" s="194"/>
      <c r="N85" s="194"/>
    </row>
    <row r="86" spans="2:14" ht="21" customHeight="1">
      <c r="B86" s="44"/>
      <c r="C86" s="174" t="s">
        <v>121</v>
      </c>
      <c r="D86" s="174"/>
      <c r="E86" s="174"/>
      <c r="F86" s="42"/>
      <c r="G86" s="42"/>
      <c r="H86" s="42"/>
      <c r="I86" s="42"/>
      <c r="J86" s="42"/>
      <c r="K86" s="42"/>
      <c r="L86" s="43"/>
      <c r="M86" s="43"/>
      <c r="N86" s="43"/>
    </row>
    <row r="87" spans="2:14" ht="15">
      <c r="B87" s="23"/>
      <c r="C87" s="195"/>
      <c r="D87" s="196"/>
      <c r="E87" s="197"/>
      <c r="F87" s="23"/>
      <c r="G87" s="23"/>
      <c r="H87" s="23"/>
      <c r="I87" s="23"/>
      <c r="J87" s="23"/>
      <c r="K87" s="23"/>
      <c r="L87" s="23"/>
      <c r="M87" s="23"/>
      <c r="N87" s="23"/>
    </row>
    <row r="89" spans="1:13" s="16" customFormat="1" ht="15.75" customHeight="1">
      <c r="A89" s="15"/>
      <c r="B89" s="15" t="s">
        <v>122</v>
      </c>
      <c r="C89" s="161" t="s">
        <v>123</v>
      </c>
      <c r="D89" s="161"/>
      <c r="E89" s="161"/>
      <c r="F89" s="161"/>
      <c r="G89" s="161"/>
      <c r="H89" s="161"/>
      <c r="I89" s="161"/>
      <c r="J89" s="161"/>
      <c r="K89" s="161"/>
      <c r="L89" s="15"/>
      <c r="M89" s="15"/>
    </row>
    <row r="90" spans="1:11" s="16" customFormat="1" ht="11.25" customHeight="1">
      <c r="A90" s="15"/>
      <c r="K90" s="16" t="s">
        <v>60</v>
      </c>
    </row>
    <row r="91" spans="1:14" s="16" customFormat="1" ht="75" customHeight="1">
      <c r="A91" s="15"/>
      <c r="B91" s="74" t="s">
        <v>71</v>
      </c>
      <c r="C91" s="183" t="s">
        <v>23</v>
      </c>
      <c r="D91" s="183"/>
      <c r="E91" s="183"/>
      <c r="F91" s="75" t="s">
        <v>72</v>
      </c>
      <c r="G91" s="75" t="s">
        <v>73</v>
      </c>
      <c r="H91" s="75" t="s">
        <v>74</v>
      </c>
      <c r="I91" s="75" t="s">
        <v>26</v>
      </c>
      <c r="J91" s="75" t="s">
        <v>75</v>
      </c>
      <c r="K91" s="76" t="s">
        <v>76</v>
      </c>
      <c r="L91" s="25"/>
      <c r="M91" s="25"/>
      <c r="N91" s="25"/>
    </row>
    <row r="92" spans="1:11" s="16" customFormat="1" ht="17.25" customHeight="1">
      <c r="A92" s="15"/>
      <c r="B92" s="77">
        <v>1</v>
      </c>
      <c r="C92" s="184">
        <v>2</v>
      </c>
      <c r="D92" s="185"/>
      <c r="E92" s="186"/>
      <c r="F92" s="73">
        <v>3</v>
      </c>
      <c r="G92" s="73">
        <v>4</v>
      </c>
      <c r="H92" s="73">
        <v>5</v>
      </c>
      <c r="I92" s="73" t="s">
        <v>77</v>
      </c>
      <c r="J92" s="73">
        <v>7</v>
      </c>
      <c r="K92" s="7" t="s">
        <v>78</v>
      </c>
    </row>
    <row r="93" spans="2:11" s="16" customFormat="1" ht="19.5" customHeight="1">
      <c r="B93" s="78" t="s">
        <v>57</v>
      </c>
      <c r="C93" s="187" t="s">
        <v>79</v>
      </c>
      <c r="D93" s="188"/>
      <c r="E93" s="188"/>
      <c r="F93" s="56" t="s">
        <v>80</v>
      </c>
      <c r="G93" s="56"/>
      <c r="H93" s="56"/>
      <c r="I93" s="56"/>
      <c r="J93" s="56" t="s">
        <v>80</v>
      </c>
      <c r="K93" s="56" t="s">
        <v>80</v>
      </c>
    </row>
    <row r="94" spans="2:11" s="16" customFormat="1" ht="16.5" customHeight="1">
      <c r="B94" s="44"/>
      <c r="C94" s="174" t="s">
        <v>81</v>
      </c>
      <c r="D94" s="174"/>
      <c r="E94" s="174"/>
      <c r="F94" s="56" t="s">
        <v>80</v>
      </c>
      <c r="G94" s="20"/>
      <c r="H94" s="20"/>
      <c r="I94" s="20"/>
      <c r="J94" s="56" t="s">
        <v>80</v>
      </c>
      <c r="K94" s="56" t="s">
        <v>80</v>
      </c>
    </row>
    <row r="95" spans="2:11" s="16" customFormat="1" ht="34.5" customHeight="1">
      <c r="B95" s="44"/>
      <c r="C95" s="174" t="s">
        <v>82</v>
      </c>
      <c r="D95" s="174"/>
      <c r="E95" s="174"/>
      <c r="F95" s="56" t="s">
        <v>80</v>
      </c>
      <c r="G95" s="20"/>
      <c r="H95" s="20"/>
      <c r="I95" s="20"/>
      <c r="J95" s="56" t="s">
        <v>80</v>
      </c>
      <c r="K95" s="56" t="s">
        <v>80</v>
      </c>
    </row>
    <row r="96" spans="2:11" s="16" customFormat="1" ht="12" customHeight="1">
      <c r="B96" s="44"/>
      <c r="C96" s="174" t="s">
        <v>83</v>
      </c>
      <c r="D96" s="174"/>
      <c r="E96" s="174"/>
      <c r="F96" s="56" t="s">
        <v>80</v>
      </c>
      <c r="G96" s="20"/>
      <c r="H96" s="20"/>
      <c r="I96" s="20"/>
      <c r="J96" s="56" t="s">
        <v>80</v>
      </c>
      <c r="K96" s="56" t="s">
        <v>80</v>
      </c>
    </row>
    <row r="97" spans="2:11" s="16" customFormat="1" ht="12.75" customHeight="1">
      <c r="B97" s="44"/>
      <c r="C97" s="174" t="s">
        <v>84</v>
      </c>
      <c r="D97" s="174"/>
      <c r="E97" s="174"/>
      <c r="F97" s="56" t="s">
        <v>80</v>
      </c>
      <c r="G97" s="20"/>
      <c r="H97" s="20"/>
      <c r="I97" s="20"/>
      <c r="J97" s="56" t="s">
        <v>80</v>
      </c>
      <c r="K97" s="56" t="s">
        <v>80</v>
      </c>
    </row>
    <row r="98" spans="2:11" s="16" customFormat="1" ht="21" customHeight="1">
      <c r="B98" s="173" t="s">
        <v>85</v>
      </c>
      <c r="C98" s="174"/>
      <c r="D98" s="174"/>
      <c r="E98" s="174"/>
      <c r="F98" s="174"/>
      <c r="G98" s="174"/>
      <c r="H98" s="174"/>
      <c r="I98" s="174"/>
      <c r="J98" s="174"/>
      <c r="K98" s="174"/>
    </row>
    <row r="99" spans="1:11" s="16" customFormat="1" ht="23.25" customHeight="1">
      <c r="A99" s="15"/>
      <c r="B99" s="82">
        <v>2</v>
      </c>
      <c r="C99" s="181" t="s">
        <v>86</v>
      </c>
      <c r="D99" s="182"/>
      <c r="E99" s="182"/>
      <c r="F99" s="56" t="s">
        <v>80</v>
      </c>
      <c r="G99" s="56"/>
      <c r="H99" s="56"/>
      <c r="I99" s="56"/>
      <c r="J99" s="56" t="s">
        <v>80</v>
      </c>
      <c r="K99" s="56" t="s">
        <v>80</v>
      </c>
    </row>
    <row r="100" spans="1:11" s="16" customFormat="1" ht="19.5" customHeight="1">
      <c r="A100" s="15"/>
      <c r="B100" s="173" t="s">
        <v>87</v>
      </c>
      <c r="C100" s="174"/>
      <c r="D100" s="174"/>
      <c r="E100" s="174"/>
      <c r="F100" s="174"/>
      <c r="G100" s="174"/>
      <c r="H100" s="174"/>
      <c r="I100" s="174"/>
      <c r="J100" s="174"/>
      <c r="K100" s="174"/>
    </row>
    <row r="101" spans="1:11" s="16" customFormat="1" ht="18" customHeight="1">
      <c r="A101" s="15"/>
      <c r="B101" s="173" t="s">
        <v>88</v>
      </c>
      <c r="C101" s="174"/>
      <c r="D101" s="174"/>
      <c r="E101" s="174"/>
      <c r="F101" s="174"/>
      <c r="G101" s="174"/>
      <c r="H101" s="174"/>
      <c r="I101" s="174"/>
      <c r="J101" s="174"/>
      <c r="K101" s="174"/>
    </row>
    <row r="102" spans="1:11" s="16" customFormat="1" ht="21" customHeight="1">
      <c r="A102" s="15"/>
      <c r="B102" s="83" t="s">
        <v>42</v>
      </c>
      <c r="C102" s="168" t="s">
        <v>89</v>
      </c>
      <c r="D102" s="169"/>
      <c r="E102" s="169"/>
      <c r="F102" s="22"/>
      <c r="G102" s="22"/>
      <c r="H102" s="22"/>
      <c r="I102" s="22"/>
      <c r="J102" s="22"/>
      <c r="K102" s="22"/>
    </row>
    <row r="103" spans="1:11" s="16" customFormat="1" ht="18" customHeight="1">
      <c r="A103" s="15"/>
      <c r="B103" s="79"/>
      <c r="C103" s="168" t="s">
        <v>90</v>
      </c>
      <c r="D103" s="169"/>
      <c r="E103" s="169"/>
      <c r="F103" s="22"/>
      <c r="G103" s="22"/>
      <c r="H103" s="22"/>
      <c r="I103" s="22"/>
      <c r="J103" s="22"/>
      <c r="K103" s="22"/>
    </row>
    <row r="104" spans="1:11" s="16" customFormat="1" ht="18" customHeight="1">
      <c r="A104" s="15"/>
      <c r="B104" s="173" t="s">
        <v>91</v>
      </c>
      <c r="C104" s="174"/>
      <c r="D104" s="174"/>
      <c r="E104" s="174"/>
      <c r="F104" s="174"/>
      <c r="G104" s="174"/>
      <c r="H104" s="174"/>
      <c r="I104" s="174"/>
      <c r="J104" s="174"/>
      <c r="K104" s="174"/>
    </row>
    <row r="105" spans="1:11" s="16" customFormat="1" ht="21" customHeight="1">
      <c r="A105" s="15"/>
      <c r="B105" s="80" t="s">
        <v>48</v>
      </c>
      <c r="C105" s="175" t="s">
        <v>92</v>
      </c>
      <c r="D105" s="175"/>
      <c r="E105" s="168"/>
      <c r="F105" s="22"/>
      <c r="G105" s="22"/>
      <c r="H105" s="22"/>
      <c r="I105" s="22"/>
      <c r="J105" s="22"/>
      <c r="K105" s="22"/>
    </row>
    <row r="106" spans="1:11" s="16" customFormat="1" ht="15.75" customHeight="1">
      <c r="A106" s="15"/>
      <c r="B106" s="80" t="s">
        <v>48</v>
      </c>
      <c r="C106" s="175" t="s">
        <v>93</v>
      </c>
      <c r="D106" s="175"/>
      <c r="E106" s="168"/>
      <c r="F106" s="22"/>
      <c r="G106" s="22"/>
      <c r="H106" s="22"/>
      <c r="I106" s="22"/>
      <c r="J106" s="22"/>
      <c r="K106" s="22"/>
    </row>
    <row r="107" spans="1:11" s="16" customFormat="1" ht="20.25" customHeight="1">
      <c r="A107" s="15"/>
      <c r="B107" s="80"/>
      <c r="C107" s="171" t="s">
        <v>94</v>
      </c>
      <c r="D107" s="172"/>
      <c r="E107" s="172"/>
      <c r="F107" s="22"/>
      <c r="G107" s="22"/>
      <c r="H107" s="22"/>
      <c r="I107" s="22"/>
      <c r="J107" s="22"/>
      <c r="K107" s="22"/>
    </row>
    <row r="108" spans="1:11" s="16" customFormat="1" ht="19.5" customHeight="1">
      <c r="A108" s="15"/>
      <c r="B108" s="173" t="s">
        <v>96</v>
      </c>
      <c r="C108" s="174"/>
      <c r="D108" s="174"/>
      <c r="E108" s="174"/>
      <c r="F108" s="174"/>
      <c r="G108" s="174"/>
      <c r="H108" s="174"/>
      <c r="I108" s="174"/>
      <c r="J108" s="174"/>
      <c r="K108" s="174"/>
    </row>
    <row r="109" spans="1:11" s="16" customFormat="1" ht="21.75" customHeight="1">
      <c r="A109" s="15"/>
      <c r="B109" s="80" t="s">
        <v>48</v>
      </c>
      <c r="C109" s="175" t="s">
        <v>92</v>
      </c>
      <c r="D109" s="175"/>
      <c r="E109" s="168"/>
      <c r="F109" s="22"/>
      <c r="G109" s="22"/>
      <c r="H109" s="22"/>
      <c r="I109" s="22"/>
      <c r="J109" s="22"/>
      <c r="K109" s="22"/>
    </row>
    <row r="110" spans="1:11" s="16" customFormat="1" ht="21" customHeight="1">
      <c r="A110" s="15"/>
      <c r="B110" s="80" t="s">
        <v>48</v>
      </c>
      <c r="C110" s="175" t="s">
        <v>93</v>
      </c>
      <c r="D110" s="175"/>
      <c r="E110" s="168"/>
      <c r="F110" s="22"/>
      <c r="G110" s="22"/>
      <c r="H110" s="22"/>
      <c r="I110" s="22"/>
      <c r="J110" s="22"/>
      <c r="K110" s="22"/>
    </row>
    <row r="111" spans="1:11" s="16" customFormat="1" ht="30.75" customHeight="1">
      <c r="A111" s="15"/>
      <c r="B111" s="81" t="s">
        <v>41</v>
      </c>
      <c r="C111" s="178" t="s">
        <v>97</v>
      </c>
      <c r="D111" s="179"/>
      <c r="E111" s="180"/>
      <c r="F111" s="56" t="s">
        <v>80</v>
      </c>
      <c r="G111" s="56"/>
      <c r="H111" s="56"/>
      <c r="I111" s="56"/>
      <c r="J111" s="56" t="s">
        <v>80</v>
      </c>
      <c r="K111" s="56" t="s">
        <v>80</v>
      </c>
    </row>
    <row r="112" s="16" customFormat="1" ht="10.5" customHeight="1">
      <c r="C112" s="53"/>
    </row>
    <row r="113" spans="2:3" s="16" customFormat="1" ht="22.5" customHeight="1">
      <c r="B113" s="16" t="s">
        <v>98</v>
      </c>
      <c r="C113" s="103" t="s">
        <v>99</v>
      </c>
    </row>
    <row r="114" s="16" customFormat="1" ht="27.75" customHeight="1">
      <c r="C114" s="107" t="s">
        <v>128</v>
      </c>
    </row>
    <row r="115" spans="2:14" s="16" customFormat="1" ht="34.5" customHeight="1">
      <c r="B115" s="16" t="s">
        <v>100</v>
      </c>
      <c r="C115" s="103" t="s">
        <v>101</v>
      </c>
      <c r="D115" s="54"/>
      <c r="E115" s="160" t="s">
        <v>185</v>
      </c>
      <c r="F115" s="160"/>
      <c r="G115" s="160"/>
      <c r="H115" s="160"/>
      <c r="I115" s="160"/>
      <c r="J115" s="160"/>
      <c r="K115" s="160"/>
      <c r="L115" s="160"/>
      <c r="M115" s="160"/>
      <c r="N115" s="160"/>
    </row>
    <row r="116" spans="2:11" s="16" customFormat="1" ht="15" customHeight="1">
      <c r="B116" s="4">
        <v>6</v>
      </c>
      <c r="C116" s="162" t="s">
        <v>102</v>
      </c>
      <c r="D116" s="162"/>
      <c r="E116" s="162"/>
      <c r="F116" s="162"/>
      <c r="G116" s="162"/>
      <c r="H116" s="162"/>
      <c r="I116" s="162"/>
      <c r="J116" s="162"/>
      <c r="K116" s="162"/>
    </row>
    <row r="117" spans="1:14" s="16" customFormat="1" ht="53.25" customHeight="1">
      <c r="A117" s="15"/>
      <c r="B117" s="15"/>
      <c r="C117" s="159" t="s">
        <v>103</v>
      </c>
      <c r="D117" s="159"/>
      <c r="E117" s="211" t="s">
        <v>242</v>
      </c>
      <c r="F117" s="211"/>
      <c r="G117" s="211"/>
      <c r="H117" s="211"/>
      <c r="I117" s="211"/>
      <c r="J117" s="211"/>
      <c r="K117" s="211"/>
      <c r="L117" s="211"/>
      <c r="M117" s="211"/>
      <c r="N117" s="211"/>
    </row>
    <row r="118" spans="1:14" s="16" customFormat="1" ht="60.75" customHeight="1">
      <c r="A118" s="15"/>
      <c r="B118" s="15"/>
      <c r="C118" s="159" t="s">
        <v>104</v>
      </c>
      <c r="D118" s="159"/>
      <c r="E118" s="211" t="s">
        <v>240</v>
      </c>
      <c r="F118" s="211"/>
      <c r="G118" s="211"/>
      <c r="H118" s="211"/>
      <c r="I118" s="211"/>
      <c r="J118" s="211"/>
      <c r="K118" s="211"/>
      <c r="L118" s="211"/>
      <c r="M118" s="211"/>
      <c r="N118" s="211"/>
    </row>
    <row r="119" spans="1:14" s="16" customFormat="1" ht="49.5" customHeight="1">
      <c r="A119" s="15"/>
      <c r="B119" s="15"/>
      <c r="C119" s="159" t="s">
        <v>105</v>
      </c>
      <c r="D119" s="159"/>
      <c r="E119" s="279" t="s">
        <v>241</v>
      </c>
      <c r="F119" s="279"/>
      <c r="G119" s="279"/>
      <c r="H119" s="279"/>
      <c r="I119" s="279"/>
      <c r="J119" s="279"/>
      <c r="K119" s="279"/>
      <c r="L119" s="279"/>
      <c r="M119" s="279"/>
      <c r="N119" s="279"/>
    </row>
    <row r="120" spans="1:14" s="16" customFormat="1" ht="74.25" customHeight="1">
      <c r="A120" s="15"/>
      <c r="B120" s="15"/>
      <c r="C120" s="159" t="s">
        <v>106</v>
      </c>
      <c r="D120" s="159"/>
      <c r="E120" s="278" t="s">
        <v>244</v>
      </c>
      <c r="F120" s="278"/>
      <c r="G120" s="278"/>
      <c r="H120" s="278"/>
      <c r="I120" s="278"/>
      <c r="J120" s="278"/>
      <c r="K120" s="278"/>
      <c r="L120" s="278"/>
      <c r="M120" s="278"/>
      <c r="N120" s="278"/>
    </row>
    <row r="121" spans="1:11" s="16" customFormat="1" ht="38.25" customHeight="1">
      <c r="A121" s="15"/>
      <c r="B121" s="15"/>
      <c r="C121" s="86"/>
      <c r="D121" s="55"/>
      <c r="E121" s="55"/>
      <c r="F121" s="90"/>
      <c r="G121" s="91"/>
      <c r="H121" s="91"/>
      <c r="I121" s="91"/>
      <c r="J121" s="91"/>
      <c r="K121" s="91"/>
    </row>
    <row r="122" spans="2:13" s="16" customFormat="1" ht="45.75" customHeight="1">
      <c r="B122" s="161" t="s">
        <v>124</v>
      </c>
      <c r="C122" s="161"/>
      <c r="D122" s="161"/>
      <c r="E122" s="161"/>
      <c r="F122" s="161"/>
      <c r="H122" s="170"/>
      <c r="I122" s="170"/>
      <c r="K122" s="156" t="s">
        <v>137</v>
      </c>
      <c r="L122" s="156"/>
      <c r="M122" s="156"/>
    </row>
    <row r="123" spans="3:13" s="16" customFormat="1" ht="27.75" customHeight="1">
      <c r="C123" s="15"/>
      <c r="D123" s="15"/>
      <c r="E123" s="15"/>
      <c r="F123" s="15"/>
      <c r="H123" s="155" t="s">
        <v>0</v>
      </c>
      <c r="I123" s="155"/>
      <c r="K123" s="155" t="s">
        <v>1</v>
      </c>
      <c r="L123" s="155"/>
      <c r="M123" s="155"/>
    </row>
  </sheetData>
  <sheetProtection/>
  <mergeCells count="165">
    <mergeCell ref="H123:I123"/>
    <mergeCell ref="K123:M123"/>
    <mergeCell ref="C53:E53"/>
    <mergeCell ref="C119:D119"/>
    <mergeCell ref="E119:N119"/>
    <mergeCell ref="C120:D120"/>
    <mergeCell ref="E120:N120"/>
    <mergeCell ref="B122:F122"/>
    <mergeCell ref="H122:I122"/>
    <mergeCell ref="K122:M122"/>
    <mergeCell ref="C111:E111"/>
    <mergeCell ref="E115:N115"/>
    <mergeCell ref="C116:K116"/>
    <mergeCell ref="C117:D117"/>
    <mergeCell ref="E117:N117"/>
    <mergeCell ref="C118:D118"/>
    <mergeCell ref="E118:N118"/>
    <mergeCell ref="C105:E105"/>
    <mergeCell ref="C106:E106"/>
    <mergeCell ref="C107:E107"/>
    <mergeCell ref="B108:K108"/>
    <mergeCell ref="C109:E109"/>
    <mergeCell ref="C110:E110"/>
    <mergeCell ref="C99:E99"/>
    <mergeCell ref="B100:K100"/>
    <mergeCell ref="B101:K101"/>
    <mergeCell ref="C102:E102"/>
    <mergeCell ref="C103:E103"/>
    <mergeCell ref="B104:K104"/>
    <mergeCell ref="C93:E93"/>
    <mergeCell ref="C94:E94"/>
    <mergeCell ref="C95:E95"/>
    <mergeCell ref="C96:E96"/>
    <mergeCell ref="C97:E97"/>
    <mergeCell ref="B98:K98"/>
    <mergeCell ref="B85:N85"/>
    <mergeCell ref="C86:E86"/>
    <mergeCell ref="C87:E87"/>
    <mergeCell ref="C89:K89"/>
    <mergeCell ref="C91:E91"/>
    <mergeCell ref="C92:E92"/>
    <mergeCell ref="C84:N84"/>
    <mergeCell ref="C82:N82"/>
    <mergeCell ref="C83:N83"/>
    <mergeCell ref="B80:N80"/>
    <mergeCell ref="C81:N81"/>
    <mergeCell ref="C74:E74"/>
    <mergeCell ref="C75:E75"/>
    <mergeCell ref="C76:E76"/>
    <mergeCell ref="B77:N77"/>
    <mergeCell ref="B78:N78"/>
    <mergeCell ref="C79:E79"/>
    <mergeCell ref="B69:N69"/>
    <mergeCell ref="C71:N71"/>
    <mergeCell ref="C73:E73"/>
    <mergeCell ref="F73:H73"/>
    <mergeCell ref="I73:K73"/>
    <mergeCell ref="L73:N73"/>
    <mergeCell ref="C63:N63"/>
    <mergeCell ref="C64:N64"/>
    <mergeCell ref="C65:E65"/>
    <mergeCell ref="C66:E66"/>
    <mergeCell ref="C67:N67"/>
    <mergeCell ref="C68:N68"/>
    <mergeCell ref="C57:E57"/>
    <mergeCell ref="C58:E58"/>
    <mergeCell ref="C59:N59"/>
    <mergeCell ref="C60:N60"/>
    <mergeCell ref="C61:E61"/>
    <mergeCell ref="C62:E62"/>
    <mergeCell ref="B50:N50"/>
    <mergeCell ref="C51:E51"/>
    <mergeCell ref="C52:E52"/>
    <mergeCell ref="C54:E54"/>
    <mergeCell ref="C55:N55"/>
    <mergeCell ref="C56:N56"/>
    <mergeCell ref="C47:E47"/>
    <mergeCell ref="F47:H47"/>
    <mergeCell ref="I47:K47"/>
    <mergeCell ref="L47:N47"/>
    <mergeCell ref="C48:E48"/>
    <mergeCell ref="C49:E49"/>
    <mergeCell ref="C42:E42"/>
    <mergeCell ref="F42:G42"/>
    <mergeCell ref="H42:I42"/>
    <mergeCell ref="J42:K42"/>
    <mergeCell ref="B43:K43"/>
    <mergeCell ref="C45:N45"/>
    <mergeCell ref="C40:E40"/>
    <mergeCell ref="F40:G40"/>
    <mergeCell ref="H40:I40"/>
    <mergeCell ref="J40:K40"/>
    <mergeCell ref="C41:E41"/>
    <mergeCell ref="F41:G41"/>
    <mergeCell ref="H41:I41"/>
    <mergeCell ref="J41:K41"/>
    <mergeCell ref="C37:E37"/>
    <mergeCell ref="F37:G37"/>
    <mergeCell ref="H37:I37"/>
    <mergeCell ref="J37:K37"/>
    <mergeCell ref="B38:K38"/>
    <mergeCell ref="C39:E39"/>
    <mergeCell ref="F39:G39"/>
    <mergeCell ref="H39:I39"/>
    <mergeCell ref="J39:K39"/>
    <mergeCell ref="C35:E35"/>
    <mergeCell ref="F35:G35"/>
    <mergeCell ref="H35:I35"/>
    <mergeCell ref="J35:K35"/>
    <mergeCell ref="C36:E36"/>
    <mergeCell ref="F36:G36"/>
    <mergeCell ref="H36:I36"/>
    <mergeCell ref="J36:K36"/>
    <mergeCell ref="C33:E33"/>
    <mergeCell ref="F33:G33"/>
    <mergeCell ref="H33:I33"/>
    <mergeCell ref="J33:K33"/>
    <mergeCell ref="C34:E34"/>
    <mergeCell ref="F34:G34"/>
    <mergeCell ref="H34:I34"/>
    <mergeCell ref="J34:K34"/>
    <mergeCell ref="C30:E30"/>
    <mergeCell ref="F30:G30"/>
    <mergeCell ref="H30:I30"/>
    <mergeCell ref="J30:K30"/>
    <mergeCell ref="B31:K31"/>
    <mergeCell ref="C32:E32"/>
    <mergeCell ref="F32:G32"/>
    <mergeCell ref="H32:I32"/>
    <mergeCell ref="J32:K32"/>
    <mergeCell ref="C28:E28"/>
    <mergeCell ref="F28:G28"/>
    <mergeCell ref="H28:I28"/>
    <mergeCell ref="J28:K28"/>
    <mergeCell ref="C29:E29"/>
    <mergeCell ref="F29:G29"/>
    <mergeCell ref="H29:I29"/>
    <mergeCell ref="J29:K29"/>
    <mergeCell ref="B22:L22"/>
    <mergeCell ref="C26:E26"/>
    <mergeCell ref="F26:G26"/>
    <mergeCell ref="H26:I26"/>
    <mergeCell ref="J26:K26"/>
    <mergeCell ref="C27:E27"/>
    <mergeCell ref="F27:G27"/>
    <mergeCell ref="H27:I27"/>
    <mergeCell ref="J27:K27"/>
    <mergeCell ref="C13:L13"/>
    <mergeCell ref="B16:B17"/>
    <mergeCell ref="C16:C17"/>
    <mergeCell ref="D16:F16"/>
    <mergeCell ref="G16:I16"/>
    <mergeCell ref="J16:L16"/>
    <mergeCell ref="E7:N7"/>
    <mergeCell ref="E8:N8"/>
    <mergeCell ref="E9:N9"/>
    <mergeCell ref="E10:N10"/>
    <mergeCell ref="C11:L11"/>
    <mergeCell ref="C12:N12"/>
    <mergeCell ref="K1:N1"/>
    <mergeCell ref="K2:N2"/>
    <mergeCell ref="B3:N3"/>
    <mergeCell ref="B4:N4"/>
    <mergeCell ref="E5:N5"/>
    <mergeCell ref="E6:N6"/>
  </mergeCells>
  <printOptions horizontalCentered="1"/>
  <pageMargins left="0.2755905511811024" right="0.2755905511811024" top="0.8661417322834646" bottom="0.2755905511811024" header="0.5118110236220472" footer="0.5118110236220472"/>
  <pageSetup horizontalDpi="300" verticalDpi="300" orientation="landscape" paperSize="9" scale="80" r:id="rId1"/>
  <rowBreaks count="5" manualBreakCount="5">
    <brk id="19" min="1" max="15" man="1"/>
    <brk id="44" min="1" max="15" man="1"/>
    <brk id="63" min="1" max="15" man="1"/>
    <brk id="80" min="1" max="15" man="1"/>
    <brk id="108" min="1" max="1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Intel</dc:creator>
  <cp:keywords/>
  <dc:description/>
  <cp:lastModifiedBy>Компик</cp:lastModifiedBy>
  <cp:lastPrinted>2021-01-29T12:30:58Z</cp:lastPrinted>
  <dcterms:created xsi:type="dcterms:W3CDTF">2019-01-09T14:21:23Z</dcterms:created>
  <dcterms:modified xsi:type="dcterms:W3CDTF">2021-01-29T12:31:02Z</dcterms:modified>
  <cp:category/>
  <cp:version/>
  <cp:contentType/>
  <cp:contentStatus/>
</cp:coreProperties>
</file>