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5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<sst xmlns="http://schemas.openxmlformats.org/spreadsheetml/2006/main" count="857" uniqueCount="191">
  <si>
    <t>ЗАТВЕРДЖЕНО</t>
  </si>
  <si>
    <t>Наказ Міністерства фінансів України</t>
  </si>
  <si>
    <t>17 липня 2015 року N 648</t>
  </si>
  <si>
    <t>(у редакції наказу Міністерства фінансів України</t>
  </si>
  <si>
    <t>від 17 липня 2018 року N 617)</t>
  </si>
  <si>
    <t xml:space="preserve">                                            (найменування відповідального виконавця)</t>
  </si>
  <si>
    <t>1) мета бюджетної програми/підпрограми, строки її реалізації;</t>
  </si>
  <si>
    <t>2) завдання бюджетної програми/підпрограми;</t>
  </si>
  <si>
    <t>3) підстави реалізації бюджетної програми/підпрограми.</t>
  </si>
  <si>
    <t>(грн)</t>
  </si>
  <si>
    <t>Код</t>
  </si>
  <si>
    <t>Найменування</t>
  </si>
  <si>
    <t>загальний фонд</t>
  </si>
  <si>
    <t>спеціальний фонд</t>
  </si>
  <si>
    <t>у тому числі бюджет розвитку</t>
  </si>
  <si>
    <t xml:space="preserve"> </t>
  </si>
  <si>
    <t>Надходження із загального фонду бюджету</t>
  </si>
  <si>
    <t>Х</t>
  </si>
  <si>
    <t>Повернення кредитів до бюджету</t>
  </si>
  <si>
    <t>УСЬОГО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</si>
  <si>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</si>
  <si>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</si>
  <si>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</si>
  <si>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</si>
  <si>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N з/п</t>
  </si>
  <si>
    <t>Напрями використання бюджетних коштів</t>
  </si>
  <si>
    <t>Показники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</si>
  <si>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</si>
  <si>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</si>
  <si>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</si>
  <si>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</si>
  <si>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</si>
  <si>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</si>
  <si>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9. Структура видатків на оплату праці:</t>
  </si>
  <si>
    <t>у тому числі оплата праці штатних одиниць за загальним фондом, що враховані також у спеціальному фонді</t>
  </si>
  <si>
    <t>10. Чисельність зайнятих у бюджетних установах:</t>
  </si>
  <si>
    <t>Категорії працівників</t>
  </si>
  <si>
    <t>з них: штатні одиниці за загальним фондом, що враховані також у спеціальному фонді</t>
  </si>
  <si>
    <t>Найменування місцевої/регіональної програми</t>
  </si>
  <si>
    <t>Коли та яким документом затверджена</t>
  </si>
  <si>
    <t>Загальна вартість об'єкта</t>
  </si>
  <si>
    <t>рівень будівельної готовності об'єкта на кінець бюджетного періоду, %</t>
  </si>
  <si>
    <t>спеціальний фонд (бюджет розвитку)</t>
  </si>
  <si>
    <t>13. Аналіз результатів, досягнутих внаслідок використання коштів загального фонду бюджету у 20__ році, очікувані результати у 20__ році, обґрунтування необхідності передбачення витрат на 20__ - 20__ роки.</t>
  </si>
  <si>
    <t>Код Економічної класифікації видатків бюджету / код Класифікації кредитування бюджету</t>
  </si>
  <si>
    <t>Затверджено з урахуванням змін</t>
  </si>
  <si>
    <t>Кредиторська заборгованість на початок минулого бюджетного періоду</t>
  </si>
  <si>
    <t>Кредиторська заборгованість на кінець минулого бюджетного періоду</t>
  </si>
  <si>
    <t>Погашено кредиторську заборгованість за рахунок коштів</t>
  </si>
  <si>
    <t>загального фонду</t>
  </si>
  <si>
    <t>спеціального фонду</t>
  </si>
  <si>
    <t>затверджені призначення</t>
  </si>
  <si>
    <t>кредиторська заборгованість на початок поточного бюджетного періоду</t>
  </si>
  <si>
    <t>планується погасити кредиторську заборгованість за рахунок коштів</t>
  </si>
  <si>
    <t>граничний обсяг</t>
  </si>
  <si>
    <t>Касові видатки / надання кредитів</t>
  </si>
  <si>
    <t>Причини виникнення заборгованості</t>
  </si>
  <si>
    <t>Вжиті заходи щодо погашення заборгованості</t>
  </si>
  <si>
    <t>4) аналіз управління бюджетними зобов'язаннями та пропозиції щодо упорядкування бюджетних зобов'язань у 20__ році.</t>
  </si>
  <si>
    <t>15. Підстави та обґрунтування видатків спеціального фонду на 20__ рік та на 20__ - 20__ роки за рахунок надходжень до спеціального фонду, аналіз результатів, досягнутих внаслідок використання коштів спеціального фонду бюджету у 20__ році, та очікувані результати у 20__ році.</t>
  </si>
  <si>
    <t>Керівник установи</t>
  </si>
  <si>
    <t>(підпис)</t>
  </si>
  <si>
    <t>(прізвище та ініціали)</t>
  </si>
  <si>
    <t>Керівник фінансової служби</t>
  </si>
  <si>
    <t>разом
(7 + 8)</t>
  </si>
  <si>
    <t>разом
(11 + 12)</t>
  </si>
  <si>
    <t>разом
(3 + 4)</t>
  </si>
  <si>
    <t>Власні надходження бюджетних установ 
(розписати за видами надходжень)</t>
  </si>
  <si>
    <t>Інші надходження спеціального фонду 
(розписати за видами надходжень)</t>
  </si>
  <si>
    <t>N  з/п</t>
  </si>
  <si>
    <t>разом
(5 + 6)</t>
  </si>
  <si>
    <t>разом
(8 + 9)</t>
  </si>
  <si>
    <t>затверджено</t>
  </si>
  <si>
    <t>фактично зайняті</t>
  </si>
  <si>
    <t>разом
(4 + 5)</t>
  </si>
  <si>
    <t>разом
(10 + 11)</t>
  </si>
  <si>
    <t>Строк реалізації об'єкта (рік початку і завершення)</t>
  </si>
  <si>
    <t>Найменування об'єкта відповідно до проектно-кошторисної документації</t>
  </si>
  <si>
    <t>Касові видатки /  надання кредитів</t>
  </si>
  <si>
    <t>Зміна кредиторської заборгованості 
(6 - 5)</t>
  </si>
  <si>
    <t>Бюджетні зобов'язання 
 (4 + 6)</t>
  </si>
  <si>
    <t>очікуваний обсяг взяття поточних зобов'язань 
(3 - 5)</t>
  </si>
  <si>
    <t>можлива кредиторська заборгованість на початок планового бюджетного періоду 
 (4 - 5 - 6)</t>
  </si>
  <si>
    <t>очікуваний обсяг взяття поточних зобов'язань
(8 - 10)</t>
  </si>
  <si>
    <t>1. Відділ культури Лисичанської міської ради</t>
  </si>
  <si>
    <t>2. Відділ культури Лисичанської міської ради</t>
  </si>
  <si>
    <t>2020__ рік (прогноз)</t>
  </si>
  <si>
    <t>Оплата праці і нарахування на заробітну плату</t>
  </si>
  <si>
    <t>Заробітна плата</t>
  </si>
  <si>
    <t>Нарахування на заробітну плату</t>
  </si>
  <si>
    <t>Використання товарів і послуг</t>
  </si>
  <si>
    <t>предмети, матеріали,оболаднання та інвентар</t>
  </si>
  <si>
    <t>Оплата послуг ( крім комунальних)</t>
  </si>
  <si>
    <t>Видатки на відрядження</t>
  </si>
  <si>
    <t>Оплатта комунальних послуг та енергоносіїв</t>
  </si>
  <si>
    <t>Оплата теплопостачання</t>
  </si>
  <si>
    <t>Оплата електроенергії</t>
  </si>
  <si>
    <t>Оплата водопостачання</t>
  </si>
  <si>
    <t>Інші виплати населенню</t>
  </si>
  <si>
    <t>Дослідження і розробки, окремі заходи по реалізації державних (регіональних) програм</t>
  </si>
  <si>
    <t>Придбання обладнання та предметів довгострокового користування</t>
  </si>
  <si>
    <t>Капітальний ремонт інших об"ектів</t>
  </si>
  <si>
    <t>середня кількість ставок - всього</t>
  </si>
  <si>
    <t>од.</t>
  </si>
  <si>
    <t>%</t>
  </si>
  <si>
    <t>Зведення планів по мережі, штатах і контингетах, що фінансуються з місцквих бюджетів</t>
  </si>
  <si>
    <t>штатні розписи</t>
  </si>
  <si>
    <t>розрахунок</t>
  </si>
  <si>
    <t>Стимулюючи виплати</t>
  </si>
  <si>
    <t>Обов"зкові виплати</t>
  </si>
  <si>
    <t>Премії</t>
  </si>
  <si>
    <t>Матеріальна допомога</t>
  </si>
  <si>
    <t>спеціалісти</t>
  </si>
  <si>
    <t>2019__ рік</t>
  </si>
  <si>
    <t>2020__ рік</t>
  </si>
  <si>
    <t>Власні надходження бюджетних установ у тому числі:
(розписати за видами надходжень)</t>
  </si>
  <si>
    <t>від оренди майна бюджетних установ</t>
  </si>
  <si>
    <t xml:space="preserve"> за послуги, що надаються бюджетною установою згідно з їх основною діяльністю</t>
  </si>
  <si>
    <t>Інші надходження спеціального фонду: 
(розписати за видами надходжень)</t>
  </si>
  <si>
    <t>Інші поточні видатки</t>
  </si>
  <si>
    <t>кількість установ</t>
  </si>
  <si>
    <t>звітність установ</t>
  </si>
  <si>
    <t>тис.прим.</t>
  </si>
  <si>
    <t>динаміка збільшення кількості книговидач у плановому періоді відповідно до фактичного показника минулого року</t>
  </si>
  <si>
    <t>керівні  працівники</t>
  </si>
  <si>
    <t>робітники</t>
  </si>
  <si>
    <t>Вивчення, збереження і використання матеріальної та духовної культури, залучення громодян до надбань національної і світової історіко- культурної спадщини</t>
  </si>
  <si>
    <t>Забезпечення збереження популярізації духовного надбання нації ( розвиток інфраструктури музеїв), забезпечення виставковою діяльністю</t>
  </si>
  <si>
    <t xml:space="preserve">Інші надходження спеціального фонду: 
</t>
  </si>
  <si>
    <t>кількість експонатів</t>
  </si>
  <si>
    <t>тис. од.</t>
  </si>
  <si>
    <t>у тому числі експонувалось у звітному періоді</t>
  </si>
  <si>
    <t>кількість відвідувачів (безкоштовно)</t>
  </si>
  <si>
    <t>осіб</t>
  </si>
  <si>
    <t>кількість відвідувачів на одного працівника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</si>
  <si>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</si>
  <si>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</si>
  <si>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</si>
  <si>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2021__ рік (прогноз)</t>
  </si>
  <si>
    <t>4) надання кредитів за кодами Класифікації кредитування бюджету у 2020__ - 2021__ роках:</t>
  </si>
  <si>
    <t>2021__ рік</t>
  </si>
  <si>
    <t>динаміка збільшення кількості відвідувачів у плановому періоді відповідно до фактичного показника минулого року</t>
  </si>
  <si>
    <t>Капітальний ремонт внутриішньої електромережі КЗ "Лисичанський міський краєзнавчий музей" за адресою пр. премоги,94, м. Лисичанськ</t>
  </si>
  <si>
    <t xml:space="preserve">                                                                                                                       (найменування головного розпорядника коштів місцевого бюджету)</t>
  </si>
  <si>
    <t>(код Типової відомчої класифікації видатків та кредитування місцевого бюджету )</t>
  </si>
  <si>
    <t>( код за ЄДРПОУ)</t>
  </si>
  <si>
    <t>(код Типової відомчої класифікації видатків такредитування місцевого бюджету та номер в системі головного розпорядника коштів)</t>
  </si>
  <si>
    <t>3.</t>
  </si>
  <si>
    <t>0824</t>
  </si>
  <si>
    <t>(код Програмної каласифікації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</si>
  <si>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</si>
  <si>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</si>
  <si>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</si>
  <si>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</si>
  <si>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Оплата інших енергоносіїв та інших комунальних послуг</t>
  </si>
  <si>
    <t>Забезпечення діяльності музеїв та виставок</t>
  </si>
  <si>
    <t>БЮДЖЕТНИЙ ЗАПИТ НА 2020_ - 2022__ РОКИ індивідуальний (Форма 2020__-2)</t>
  </si>
  <si>
    <t>4. Мета та завдання бюджетної програми/підпрограми на 2020__ - 2022__ роки:</t>
  </si>
  <si>
    <t>1) надходження для виконання бюджетної програми у 2018__ - 2020__ роках:</t>
  </si>
  <si>
    <t>2018__ рік (звіт)</t>
  </si>
  <si>
    <t>2019__ рік (затверджено)</t>
  </si>
  <si>
    <t>2020__ рік (проект)</t>
  </si>
  <si>
    <t>2) надходження для виконання бюджетної програми у 2021 - 2022__ роках:</t>
  </si>
  <si>
    <t>2022__ рік (прогноз)</t>
  </si>
  <si>
    <t>1) видатки за кодами Економічної класифікації видатків бюджету у 2018__ - 2020__ роках:</t>
  </si>
  <si>
    <t>2) надання кредитів за кодами Класифікації кредитування бюджету у 2018__ - 2020__ роках:</t>
  </si>
  <si>
    <t>3) видатки за кодами Економічної класифікації видатків бюджету у 2021__ - 2022__ роках:</t>
  </si>
  <si>
    <t>1) витрати за напрямами використання бюджетних коштів у 2018__ - 2020__ роках:</t>
  </si>
  <si>
    <t>2) витрати за напрямами використання бюджетних коштів у 2021__ - 2022__ роках:</t>
  </si>
  <si>
    <t>1) результативні показники бюджетної програми у 2018__- 2020__ роках:</t>
  </si>
  <si>
    <t>2) результативні показники бюджетної програми у 2021__ - 2022__ роках:</t>
  </si>
  <si>
    <t>2019__ рік (план)</t>
  </si>
  <si>
    <t>2022__ рік</t>
  </si>
  <si>
    <t>1) місцеві/регіональні програми, які виконуються в межах бюджетної програми у 2018__ - 2020__ роках:</t>
  </si>
  <si>
    <t>2) місцеві/регіональні програми, які виконуються в межах бюджетної програми у 2021__ - 2022__ роках:</t>
  </si>
  <si>
    <t>12. Об'єкти, які виконуються в межах бюджетної програми за рахунок коштів бюджету розвитку у 2018__ - 2022__ роках:</t>
  </si>
  <si>
    <t>14. Бюджетні зобов'язання у 2018__ - 2019__ роках:</t>
  </si>
  <si>
    <t>1) кредиторська заборгованість місцевого бюджету у 2018__ році:</t>
  </si>
  <si>
    <t>2) кредиторська заборгованість місцевого бюджету у 2019__ - 2020__ роках:</t>
  </si>
  <si>
    <t>3) дебіторська заборгованість у 2018__ - 2019__ роках:</t>
  </si>
  <si>
    <t>Дебіторська заборгованість на 01.01.2018__</t>
  </si>
  <si>
    <t>Дебіторська заборгованість на 01.01.2019__</t>
  </si>
  <si>
    <t>Очікувана дебіторська заборгованість на 01.01.2020__</t>
  </si>
  <si>
    <t>Оплата комунальних послуг та енергоносіїв</t>
  </si>
  <si>
    <t>Предмети, матеріали,оболаднання та інвентар</t>
  </si>
  <si>
    <t>кількість ставок керівних працівників</t>
  </si>
  <si>
    <t>кількість ставок спеціалістів</t>
  </si>
  <si>
    <t>кількість ставок робітників</t>
  </si>
  <si>
    <t>Конституція України, Бюджетний кодекс України, Закон України "Про державний бюджет України на 2020 рік", Закон України від 14.12.2010р. № 2778-VI "Про культуру", Наказ Міністерства культури і туризму №745 від 18.10.2005р. "Про впорядкування умов оплати працівників культури на основі Єдиної тарифної сітки", Закон України "Про музеї та музейну справу" від 29.06.1995р. № 249/95-ВР зі змінами та доповненням", Постанова КМУ від 22.01.2005р.№ 82 "Про реалізацію окремих положень частини другої ст.28 Закону України "Про музеї та музейну справу", Постанова КМУ від 19.07.202019р. № 612 , Наказ Міністерства фінансів України від 26.08.2014р. № 836 "Про деякі питання запровадження програмно- цільового методу складання та виконання місцевих бюджетів, Закон України "Про національну програму інформатизації" від 04.02.1998 № 74/98-ВР.</t>
  </si>
  <si>
    <t>М.С.ОСТАХОВА</t>
  </si>
  <si>
    <t>Т.В.ЛЕВАРТ-ЛЕВИНСЬКА</t>
  </si>
</sst>
</file>

<file path=xl/styles.xml><?xml version="1.0" encoding="utf-8"?>
<styleSheet xmlns="http://schemas.openxmlformats.org/spreadsheetml/2006/main">
  <numFmts count="2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left" vertical="center" wrapText="1"/>
    </xf>
    <xf numFmtId="184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184" fontId="2" fillId="0" borderId="10" xfId="0" applyNumberFormat="1" applyFont="1" applyBorder="1" applyAlignment="1">
      <alignment vertical="center" wrapText="1"/>
    </xf>
    <xf numFmtId="0" fontId="7" fillId="0" borderId="10" xfId="0" applyFont="1" applyBorder="1" applyAlignment="1">
      <alignment horizontal="left" vertical="center" wrapText="1"/>
    </xf>
    <xf numFmtId="1" fontId="2" fillId="0" borderId="10" xfId="0" applyNumberFormat="1" applyFont="1" applyBorder="1" applyAlignment="1">
      <alignment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4" fillId="0" borderId="0" xfId="0" applyFont="1" applyAlignment="1">
      <alignment horizontal="center" vertical="top"/>
    </xf>
    <xf numFmtId="0" fontId="2" fillId="0" borderId="0" xfId="0" applyFont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2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top"/>
    </xf>
    <xf numFmtId="0" fontId="4" fillId="0" borderId="18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8" fillId="0" borderId="11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3" fillId="0" borderId="11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Font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9"/>
  <sheetViews>
    <sheetView tabSelected="1" view="pageBreakPreview" zoomScaleSheetLayoutView="100" zoomScalePageLayoutView="0" workbookViewId="0" topLeftCell="A1">
      <selection activeCell="G348" sqref="G348:I348"/>
    </sheetView>
  </sheetViews>
  <sheetFormatPr defaultColWidth="9.140625" defaultRowHeight="15"/>
  <cols>
    <col min="1" max="1" width="11.7109375" style="1" customWidth="1"/>
    <col min="2" max="2" width="33.421875" style="1" customWidth="1"/>
    <col min="3" max="3" width="11.28125" style="1" customWidth="1"/>
    <col min="4" max="4" width="12.8515625" style="1" customWidth="1"/>
    <col min="5" max="5" width="11.28125" style="1" customWidth="1"/>
    <col min="6" max="6" width="10.8515625" style="1" customWidth="1"/>
    <col min="7" max="9" width="11.28125" style="1" customWidth="1"/>
    <col min="10" max="10" width="10.421875" style="1" customWidth="1"/>
    <col min="11" max="14" width="11.28125" style="1" customWidth="1"/>
    <col min="15" max="15" width="9.140625" style="1" customWidth="1"/>
    <col min="16" max="16" width="7.8515625" style="1" customWidth="1"/>
    <col min="17" max="16384" width="9.140625" style="1" customWidth="1"/>
  </cols>
  <sheetData>
    <row r="1" ht="15">
      <c r="P1" s="3" t="s">
        <v>0</v>
      </c>
    </row>
    <row r="2" ht="15">
      <c r="P2" s="3" t="s">
        <v>1</v>
      </c>
    </row>
    <row r="3" ht="15">
      <c r="P3" s="3" t="s">
        <v>2</v>
      </c>
    </row>
    <row r="4" ht="15">
      <c r="P4" s="3" t="s">
        <v>3</v>
      </c>
    </row>
    <row r="5" ht="15">
      <c r="P5" s="3" t="s">
        <v>4</v>
      </c>
    </row>
    <row r="6" spans="1:16" ht="15">
      <c r="A6" s="51" t="s">
        <v>156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</row>
    <row r="7" spans="1:16" ht="15" customHeight="1">
      <c r="A7" s="55" t="s">
        <v>84</v>
      </c>
      <c r="B7" s="55"/>
      <c r="C7" s="55"/>
      <c r="D7" s="55"/>
      <c r="E7" s="55"/>
      <c r="F7" s="55"/>
      <c r="G7" s="55"/>
      <c r="H7" s="55"/>
      <c r="I7" s="55"/>
      <c r="J7" s="55"/>
      <c r="K7" s="52">
        <v>10</v>
      </c>
      <c r="L7" s="52"/>
      <c r="M7" s="52"/>
      <c r="N7" s="52"/>
      <c r="O7" s="52">
        <v>2227096</v>
      </c>
      <c r="P7" s="52"/>
    </row>
    <row r="8" spans="1:16" ht="21.75" customHeight="1">
      <c r="A8" s="56" t="s">
        <v>143</v>
      </c>
      <c r="B8" s="56"/>
      <c r="C8" s="56"/>
      <c r="D8" s="56"/>
      <c r="E8" s="56"/>
      <c r="F8" s="56"/>
      <c r="G8" s="56"/>
      <c r="H8" s="56"/>
      <c r="I8" s="56"/>
      <c r="J8" s="56"/>
      <c r="K8" s="57" t="s">
        <v>144</v>
      </c>
      <c r="L8" s="57"/>
      <c r="M8" s="57"/>
      <c r="N8" s="57"/>
      <c r="O8" s="53" t="s">
        <v>145</v>
      </c>
      <c r="P8" s="53"/>
    </row>
    <row r="9" spans="1:16" ht="15" customHeight="1">
      <c r="A9" s="58" t="s">
        <v>85</v>
      </c>
      <c r="B9" s="58"/>
      <c r="C9" s="58"/>
      <c r="D9" s="58"/>
      <c r="E9" s="58"/>
      <c r="F9" s="58"/>
      <c r="G9" s="58"/>
      <c r="H9" s="58"/>
      <c r="I9" s="58"/>
      <c r="J9" s="58"/>
      <c r="K9" s="59">
        <v>101</v>
      </c>
      <c r="L9" s="59"/>
      <c r="M9" s="59"/>
      <c r="N9" s="59"/>
      <c r="O9" s="52">
        <v>2227096</v>
      </c>
      <c r="P9" s="52"/>
    </row>
    <row r="10" spans="1:16" ht="30.75" customHeight="1">
      <c r="A10" s="60" t="s">
        <v>5</v>
      </c>
      <c r="B10" s="60"/>
      <c r="C10" s="60"/>
      <c r="D10" s="60"/>
      <c r="E10" s="60"/>
      <c r="F10" s="60"/>
      <c r="G10" s="60"/>
      <c r="H10" s="60"/>
      <c r="I10" s="60"/>
      <c r="J10" s="60"/>
      <c r="K10" s="57" t="s">
        <v>146</v>
      </c>
      <c r="L10" s="57"/>
      <c r="M10" s="57"/>
      <c r="N10" s="57"/>
      <c r="O10" s="53" t="s">
        <v>145</v>
      </c>
      <c r="P10" s="53"/>
    </row>
    <row r="11" spans="1:16" ht="15" customHeight="1">
      <c r="A11" s="33" t="s">
        <v>147</v>
      </c>
      <c r="B11" s="34">
        <v>1014040</v>
      </c>
      <c r="C11" s="61">
        <v>4040</v>
      </c>
      <c r="D11" s="61"/>
      <c r="E11" s="62" t="s">
        <v>148</v>
      </c>
      <c r="F11" s="62"/>
      <c r="G11" s="63" t="s">
        <v>155</v>
      </c>
      <c r="H11" s="64"/>
      <c r="I11" s="64"/>
      <c r="J11" s="64"/>
      <c r="K11" s="65"/>
      <c r="L11" s="65"/>
      <c r="M11" s="65"/>
      <c r="N11" s="65"/>
      <c r="O11" s="66">
        <v>12208100000</v>
      </c>
      <c r="P11" s="66"/>
    </row>
    <row r="12" spans="1:16" ht="24.75" customHeight="1">
      <c r="A12" s="35"/>
      <c r="B12" s="23" t="s">
        <v>149</v>
      </c>
      <c r="C12" s="60" t="s">
        <v>150</v>
      </c>
      <c r="D12" s="60"/>
      <c r="E12" s="60" t="s">
        <v>151</v>
      </c>
      <c r="F12" s="60"/>
      <c r="G12" s="67" t="s">
        <v>152</v>
      </c>
      <c r="H12" s="68"/>
      <c r="I12" s="68"/>
      <c r="J12" s="68"/>
      <c r="K12" s="68"/>
      <c r="L12" s="68"/>
      <c r="M12" s="69"/>
      <c r="N12" s="69"/>
      <c r="O12" s="70" t="s">
        <v>153</v>
      </c>
      <c r="P12" s="70"/>
    </row>
    <row r="13" spans="1:2" ht="15">
      <c r="A13" s="5"/>
      <c r="B13" s="2"/>
    </row>
    <row r="14" spans="1:16" ht="15">
      <c r="A14" s="40" t="s">
        <v>157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</row>
    <row r="15" spans="1:16" ht="15">
      <c r="A15" s="40" t="s">
        <v>6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</row>
    <row r="16" spans="1:16" ht="11.25" customHeight="1">
      <c r="A16" s="36" t="s">
        <v>126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</row>
    <row r="17" spans="1:16" ht="15">
      <c r="A17" s="40" t="s">
        <v>7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</row>
    <row r="18" spans="1:16" ht="15.75" customHeight="1">
      <c r="A18" s="36" t="s">
        <v>127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</row>
    <row r="19" spans="1:16" ht="15">
      <c r="A19" s="40" t="s">
        <v>8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</row>
    <row r="20" spans="1:16" ht="73.5" customHeight="1">
      <c r="A20" s="36" t="s">
        <v>188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</row>
    <row r="21" spans="1:16" ht="15">
      <c r="A21" s="40" t="s">
        <v>135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</row>
    <row r="22" spans="1:16" ht="15">
      <c r="A22" s="40" t="s">
        <v>158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</row>
    <row r="23" spans="1:2" ht="15">
      <c r="A23" s="36" t="s">
        <v>9</v>
      </c>
      <c r="B23" s="36"/>
    </row>
    <row r="24" ht="14.25" customHeight="1"/>
    <row r="25" ht="15" hidden="1"/>
    <row r="26" spans="1:14" ht="15">
      <c r="A26" s="41" t="s">
        <v>10</v>
      </c>
      <c r="B26" s="41" t="s">
        <v>11</v>
      </c>
      <c r="C26" s="41" t="s">
        <v>159</v>
      </c>
      <c r="D26" s="41"/>
      <c r="E26" s="41"/>
      <c r="F26" s="41"/>
      <c r="G26" s="41" t="s">
        <v>160</v>
      </c>
      <c r="H26" s="41"/>
      <c r="I26" s="41"/>
      <c r="J26" s="41"/>
      <c r="K26" s="41" t="s">
        <v>161</v>
      </c>
      <c r="L26" s="41"/>
      <c r="M26" s="41"/>
      <c r="N26" s="41"/>
    </row>
    <row r="27" spans="1:14" ht="68.25" customHeight="1">
      <c r="A27" s="41"/>
      <c r="B27" s="41"/>
      <c r="C27" s="8" t="s">
        <v>12</v>
      </c>
      <c r="D27" s="8" t="s">
        <v>13</v>
      </c>
      <c r="E27" s="8" t="s">
        <v>14</v>
      </c>
      <c r="F27" s="8" t="s">
        <v>66</v>
      </c>
      <c r="G27" s="8" t="s">
        <v>12</v>
      </c>
      <c r="H27" s="8" t="s">
        <v>13</v>
      </c>
      <c r="I27" s="8" t="s">
        <v>14</v>
      </c>
      <c r="J27" s="8" t="s">
        <v>64</v>
      </c>
      <c r="K27" s="8" t="s">
        <v>12</v>
      </c>
      <c r="L27" s="8" t="s">
        <v>13</v>
      </c>
      <c r="M27" s="8" t="s">
        <v>14</v>
      </c>
      <c r="N27" s="8" t="s">
        <v>65</v>
      </c>
    </row>
    <row r="28" spans="1:14" ht="15">
      <c r="A28" s="8">
        <v>1</v>
      </c>
      <c r="B28" s="8">
        <v>2</v>
      </c>
      <c r="C28" s="8">
        <v>3</v>
      </c>
      <c r="D28" s="8">
        <v>4</v>
      </c>
      <c r="E28" s="8">
        <v>5</v>
      </c>
      <c r="F28" s="8">
        <v>6</v>
      </c>
      <c r="G28" s="8">
        <v>7</v>
      </c>
      <c r="H28" s="8">
        <v>8</v>
      </c>
      <c r="I28" s="8">
        <v>9</v>
      </c>
      <c r="J28" s="8">
        <v>10</v>
      </c>
      <c r="K28" s="8">
        <v>11</v>
      </c>
      <c r="L28" s="8">
        <v>12</v>
      </c>
      <c r="M28" s="8">
        <v>13</v>
      </c>
      <c r="N28" s="8">
        <v>14</v>
      </c>
    </row>
    <row r="29" spans="1:14" ht="30">
      <c r="A29" s="8"/>
      <c r="B29" s="9" t="s">
        <v>16</v>
      </c>
      <c r="C29" s="8">
        <v>1153913</v>
      </c>
      <c r="D29" s="8" t="s">
        <v>17</v>
      </c>
      <c r="E29" s="8" t="s">
        <v>17</v>
      </c>
      <c r="F29" s="8"/>
      <c r="G29" s="8">
        <v>1295650</v>
      </c>
      <c r="H29" s="8" t="s">
        <v>17</v>
      </c>
      <c r="I29" s="8" t="s">
        <v>17</v>
      </c>
      <c r="J29" s="8">
        <f>G29</f>
        <v>1295650</v>
      </c>
      <c r="K29" s="8">
        <v>1607970</v>
      </c>
      <c r="L29" s="8" t="s">
        <v>17</v>
      </c>
      <c r="M29" s="8" t="s">
        <v>17</v>
      </c>
      <c r="N29" s="8">
        <f>K29</f>
        <v>1607970</v>
      </c>
    </row>
    <row r="30" spans="1:14" ht="45">
      <c r="A30" s="8">
        <v>25010000</v>
      </c>
      <c r="B30" s="9" t="s">
        <v>115</v>
      </c>
      <c r="C30" s="8" t="s">
        <v>17</v>
      </c>
      <c r="D30" s="8"/>
      <c r="E30" s="8" t="s">
        <v>15</v>
      </c>
      <c r="F30" s="8">
        <f>D30</f>
        <v>0</v>
      </c>
      <c r="G30" s="8" t="s">
        <v>17</v>
      </c>
      <c r="H30" s="8"/>
      <c r="I30" s="8" t="s">
        <v>15</v>
      </c>
      <c r="J30" s="8">
        <f>H30</f>
        <v>0</v>
      </c>
      <c r="K30" s="8" t="s">
        <v>17</v>
      </c>
      <c r="L30" s="8"/>
      <c r="M30" s="8" t="s">
        <v>15</v>
      </c>
      <c r="N30" s="8">
        <f>L30</f>
        <v>0</v>
      </c>
    </row>
    <row r="31" spans="1:14" ht="27" customHeight="1">
      <c r="A31" s="8">
        <v>25020000</v>
      </c>
      <c r="B31" s="9" t="s">
        <v>128</v>
      </c>
      <c r="C31" s="8"/>
      <c r="D31" s="8">
        <v>2980</v>
      </c>
      <c r="E31" s="8"/>
      <c r="F31" s="8"/>
      <c r="G31" s="8"/>
      <c r="H31" s="8">
        <v>41624</v>
      </c>
      <c r="I31" s="8"/>
      <c r="J31" s="8"/>
      <c r="K31" s="8"/>
      <c r="L31" s="20">
        <v>400</v>
      </c>
      <c r="M31" s="8"/>
      <c r="N31" s="8">
        <f>L31</f>
        <v>400</v>
      </c>
    </row>
    <row r="32" spans="1:14" ht="30" hidden="1">
      <c r="A32" s="8">
        <v>25010300</v>
      </c>
      <c r="B32" s="9" t="s">
        <v>116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1:14" ht="40.5" customHeight="1">
      <c r="A33" s="8"/>
      <c r="B33" s="9" t="s">
        <v>118</v>
      </c>
      <c r="C33" s="8" t="s">
        <v>17</v>
      </c>
      <c r="D33" s="8"/>
      <c r="E33" s="8"/>
      <c r="F33" s="8">
        <f>D33</f>
        <v>0</v>
      </c>
      <c r="G33" s="8" t="s">
        <v>17</v>
      </c>
      <c r="H33" s="8">
        <v>211540</v>
      </c>
      <c r="I33" s="20">
        <v>211540</v>
      </c>
      <c r="J33" s="8">
        <f>H33</f>
        <v>211540</v>
      </c>
      <c r="K33" s="8" t="s">
        <v>17</v>
      </c>
      <c r="L33" s="8"/>
      <c r="M33" s="16"/>
      <c r="N33" s="8">
        <f>L33</f>
        <v>0</v>
      </c>
    </row>
    <row r="34" spans="1:14" ht="15.75" customHeight="1">
      <c r="A34" s="8" t="s">
        <v>15</v>
      </c>
      <c r="B34" s="9" t="s">
        <v>18</v>
      </c>
      <c r="C34" s="8" t="s">
        <v>17</v>
      </c>
      <c r="D34" s="8" t="s">
        <v>15</v>
      </c>
      <c r="E34" s="8" t="s">
        <v>15</v>
      </c>
      <c r="F34" s="8"/>
      <c r="G34" s="8" t="s">
        <v>17</v>
      </c>
      <c r="H34" s="8" t="s">
        <v>15</v>
      </c>
      <c r="I34" s="20" t="s">
        <v>15</v>
      </c>
      <c r="J34" s="8" t="s">
        <v>15</v>
      </c>
      <c r="K34" s="8" t="s">
        <v>17</v>
      </c>
      <c r="L34" s="8" t="s">
        <v>15</v>
      </c>
      <c r="M34" s="16" t="s">
        <v>15</v>
      </c>
      <c r="N34" s="8" t="s">
        <v>15</v>
      </c>
    </row>
    <row r="35" spans="1:14" ht="15">
      <c r="A35" s="8" t="s">
        <v>15</v>
      </c>
      <c r="B35" s="8" t="s">
        <v>19</v>
      </c>
      <c r="C35" s="8">
        <f>C29</f>
        <v>1153913</v>
      </c>
      <c r="D35" s="8">
        <f>D30+D33+D31</f>
        <v>2980</v>
      </c>
      <c r="E35" s="8">
        <f>SUM(E33:E34)</f>
        <v>0</v>
      </c>
      <c r="F35" s="8">
        <f>F29+F31+F33</f>
        <v>0</v>
      </c>
      <c r="G35" s="8">
        <f>G29</f>
        <v>1295650</v>
      </c>
      <c r="H35" s="8">
        <f>SUM(H30:H34)</f>
        <v>253164</v>
      </c>
      <c r="I35" s="20">
        <f>SUM(I33:I34)</f>
        <v>211540</v>
      </c>
      <c r="J35" s="8">
        <f>J29+J30+J33</f>
        <v>1507190</v>
      </c>
      <c r="K35" s="8">
        <f>K29</f>
        <v>1607970</v>
      </c>
      <c r="L35" s="20">
        <f>SUM(L30:L34)</f>
        <v>400</v>
      </c>
      <c r="M35" s="20">
        <f>SUM(M33:M34)</f>
        <v>0</v>
      </c>
      <c r="N35" s="20">
        <f>SUM(N29:N34)</f>
        <v>1608370</v>
      </c>
    </row>
    <row r="36" ht="15" hidden="1">
      <c r="H36" s="1">
        <f>SUM(H30:H35)</f>
        <v>506328</v>
      </c>
    </row>
    <row r="37" spans="1:10" ht="15">
      <c r="A37" s="44" t="s">
        <v>162</v>
      </c>
      <c r="B37" s="44"/>
      <c r="C37" s="44"/>
      <c r="D37" s="44"/>
      <c r="E37" s="44"/>
      <c r="F37" s="44"/>
      <c r="G37" s="44"/>
      <c r="H37" s="44"/>
      <c r="I37" s="44"/>
      <c r="J37" s="44"/>
    </row>
    <row r="38" ht="14.25" customHeight="1">
      <c r="A38" s="5" t="s">
        <v>9</v>
      </c>
    </row>
    <row r="39" ht="15" hidden="1"/>
    <row r="40" spans="1:10" ht="15">
      <c r="A40" s="41" t="s">
        <v>10</v>
      </c>
      <c r="B40" s="41" t="s">
        <v>11</v>
      </c>
      <c r="C40" s="41" t="s">
        <v>138</v>
      </c>
      <c r="D40" s="41"/>
      <c r="E40" s="41"/>
      <c r="F40" s="41"/>
      <c r="G40" s="41" t="s">
        <v>163</v>
      </c>
      <c r="H40" s="41"/>
      <c r="I40" s="41"/>
      <c r="J40" s="41"/>
    </row>
    <row r="41" spans="1:10" ht="60.75" customHeight="1">
      <c r="A41" s="41"/>
      <c r="B41" s="41"/>
      <c r="C41" s="8" t="s">
        <v>12</v>
      </c>
      <c r="D41" s="8" t="s">
        <v>13</v>
      </c>
      <c r="E41" s="8" t="s">
        <v>14</v>
      </c>
      <c r="F41" s="8" t="s">
        <v>66</v>
      </c>
      <c r="G41" s="8" t="s">
        <v>12</v>
      </c>
      <c r="H41" s="8" t="s">
        <v>13</v>
      </c>
      <c r="I41" s="8" t="s">
        <v>14</v>
      </c>
      <c r="J41" s="8" t="s">
        <v>64</v>
      </c>
    </row>
    <row r="42" spans="1:10" ht="15">
      <c r="A42" s="8">
        <v>1</v>
      </c>
      <c r="B42" s="8">
        <v>2</v>
      </c>
      <c r="C42" s="8">
        <v>3</v>
      </c>
      <c r="D42" s="8">
        <v>4</v>
      </c>
      <c r="E42" s="8">
        <v>5</v>
      </c>
      <c r="F42" s="8">
        <v>6</v>
      </c>
      <c r="G42" s="8">
        <v>7</v>
      </c>
      <c r="H42" s="8">
        <v>8</v>
      </c>
      <c r="I42" s="8">
        <v>9</v>
      </c>
      <c r="J42" s="8">
        <v>10</v>
      </c>
    </row>
    <row r="43" spans="1:10" ht="26.25" customHeight="1">
      <c r="A43" s="9" t="s">
        <v>15</v>
      </c>
      <c r="B43" s="9" t="s">
        <v>16</v>
      </c>
      <c r="C43" s="8">
        <v>1714339</v>
      </c>
      <c r="D43" s="8" t="s">
        <v>17</v>
      </c>
      <c r="E43" s="8" t="s">
        <v>15</v>
      </c>
      <c r="F43" s="8">
        <f>C43</f>
        <v>1714339</v>
      </c>
      <c r="G43" s="8">
        <v>1828759</v>
      </c>
      <c r="H43" s="8" t="s">
        <v>17</v>
      </c>
      <c r="I43" s="8" t="s">
        <v>15</v>
      </c>
      <c r="J43" s="8">
        <f>G43</f>
        <v>1828759</v>
      </c>
    </row>
    <row r="44" spans="1:10" ht="45">
      <c r="A44" s="8">
        <v>25010000</v>
      </c>
      <c r="B44" s="9" t="s">
        <v>67</v>
      </c>
      <c r="C44" s="8" t="s">
        <v>17</v>
      </c>
      <c r="D44" s="15"/>
      <c r="E44" s="8" t="s">
        <v>15</v>
      </c>
      <c r="F44" s="15">
        <f>D44</f>
        <v>0</v>
      </c>
      <c r="G44" s="8" t="s">
        <v>17</v>
      </c>
      <c r="H44" s="15"/>
      <c r="I44" s="8" t="s">
        <v>15</v>
      </c>
      <c r="J44" s="15">
        <f>H44</f>
        <v>0</v>
      </c>
    </row>
    <row r="45" spans="1:10" ht="45">
      <c r="A45" s="8">
        <v>25010100</v>
      </c>
      <c r="B45" s="9" t="s">
        <v>117</v>
      </c>
      <c r="C45" s="8"/>
      <c r="D45" s="15"/>
      <c r="E45" s="8"/>
      <c r="F45" s="8"/>
      <c r="G45" s="8"/>
      <c r="H45" s="15"/>
      <c r="I45" s="8"/>
      <c r="J45" s="8"/>
    </row>
    <row r="46" spans="1:10" ht="45">
      <c r="A46" s="9" t="s">
        <v>15</v>
      </c>
      <c r="B46" s="9" t="s">
        <v>68</v>
      </c>
      <c r="C46" s="8" t="s">
        <v>17</v>
      </c>
      <c r="D46" s="8" t="s">
        <v>15</v>
      </c>
      <c r="E46" s="8" t="s">
        <v>15</v>
      </c>
      <c r="F46" s="8" t="s">
        <v>15</v>
      </c>
      <c r="G46" s="8" t="s">
        <v>17</v>
      </c>
      <c r="H46" s="8" t="s">
        <v>15</v>
      </c>
      <c r="I46" s="8" t="s">
        <v>15</v>
      </c>
      <c r="J46" s="8" t="s">
        <v>15</v>
      </c>
    </row>
    <row r="47" spans="1:10" ht="15">
      <c r="A47" s="9" t="s">
        <v>15</v>
      </c>
      <c r="B47" s="9" t="s">
        <v>18</v>
      </c>
      <c r="C47" s="8" t="s">
        <v>17</v>
      </c>
      <c r="D47" s="8" t="s">
        <v>15</v>
      </c>
      <c r="E47" s="8" t="s">
        <v>15</v>
      </c>
      <c r="F47" s="8" t="s">
        <v>15</v>
      </c>
      <c r="G47" s="8" t="s">
        <v>17</v>
      </c>
      <c r="H47" s="8" t="s">
        <v>15</v>
      </c>
      <c r="I47" s="8" t="s">
        <v>15</v>
      </c>
      <c r="J47" s="8" t="s">
        <v>15</v>
      </c>
    </row>
    <row r="48" spans="1:10" ht="15">
      <c r="A48" s="9" t="s">
        <v>15</v>
      </c>
      <c r="B48" s="8" t="s">
        <v>19</v>
      </c>
      <c r="C48" s="9">
        <f>C43</f>
        <v>1714339</v>
      </c>
      <c r="D48" s="17">
        <f>D44</f>
        <v>0</v>
      </c>
      <c r="E48" s="9" t="s">
        <v>15</v>
      </c>
      <c r="F48" s="9">
        <f>SUM(F43:F47)</f>
        <v>1714339</v>
      </c>
      <c r="G48" s="9">
        <f>G43</f>
        <v>1828759</v>
      </c>
      <c r="H48" s="17">
        <f>H44</f>
        <v>0</v>
      </c>
      <c r="I48" s="9" t="s">
        <v>15</v>
      </c>
      <c r="J48" s="9">
        <f>SUM(J43:J47)</f>
        <v>1828759</v>
      </c>
    </row>
    <row r="49" ht="15" hidden="1"/>
    <row r="50" ht="15" hidden="1"/>
    <row r="51" spans="1:14" ht="15">
      <c r="A51" s="40" t="s">
        <v>20</v>
      </c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</row>
    <row r="52" spans="1:14" ht="15">
      <c r="A52" s="40" t="s">
        <v>164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</row>
    <row r="53" ht="15">
      <c r="A53" s="5" t="s">
        <v>9</v>
      </c>
    </row>
    <row r="54" spans="1:14" ht="21.75" customHeight="1">
      <c r="A54" s="41" t="s">
        <v>21</v>
      </c>
      <c r="B54" s="41" t="s">
        <v>11</v>
      </c>
      <c r="C54" s="41" t="s">
        <v>159</v>
      </c>
      <c r="D54" s="41"/>
      <c r="E54" s="41"/>
      <c r="F54" s="41"/>
      <c r="G54" s="41" t="s">
        <v>160</v>
      </c>
      <c r="H54" s="41"/>
      <c r="I54" s="41"/>
      <c r="J54" s="41"/>
      <c r="K54" s="41" t="s">
        <v>161</v>
      </c>
      <c r="L54" s="41"/>
      <c r="M54" s="41"/>
      <c r="N54" s="41"/>
    </row>
    <row r="55" spans="1:14" ht="63" customHeight="1">
      <c r="A55" s="41"/>
      <c r="B55" s="41"/>
      <c r="C55" s="8" t="s">
        <v>12</v>
      </c>
      <c r="D55" s="8" t="s">
        <v>13</v>
      </c>
      <c r="E55" s="8" t="s">
        <v>14</v>
      </c>
      <c r="F55" s="8" t="s">
        <v>66</v>
      </c>
      <c r="G55" s="8" t="s">
        <v>12</v>
      </c>
      <c r="H55" s="8" t="s">
        <v>13</v>
      </c>
      <c r="I55" s="8" t="s">
        <v>14</v>
      </c>
      <c r="J55" s="8" t="s">
        <v>64</v>
      </c>
      <c r="K55" s="8" t="s">
        <v>12</v>
      </c>
      <c r="L55" s="8" t="s">
        <v>13</v>
      </c>
      <c r="M55" s="8" t="s">
        <v>14</v>
      </c>
      <c r="N55" s="8" t="s">
        <v>65</v>
      </c>
    </row>
    <row r="56" spans="1:14" ht="15">
      <c r="A56" s="8">
        <v>1</v>
      </c>
      <c r="B56" s="8">
        <v>2</v>
      </c>
      <c r="C56" s="8">
        <v>3</v>
      </c>
      <c r="D56" s="8">
        <v>4</v>
      </c>
      <c r="E56" s="8">
        <v>5</v>
      </c>
      <c r="F56" s="8">
        <v>6</v>
      </c>
      <c r="G56" s="8">
        <v>7</v>
      </c>
      <c r="H56" s="8">
        <v>8</v>
      </c>
      <c r="I56" s="8">
        <v>9</v>
      </c>
      <c r="J56" s="8">
        <v>10</v>
      </c>
      <c r="K56" s="8">
        <v>11</v>
      </c>
      <c r="L56" s="8">
        <v>12</v>
      </c>
      <c r="M56" s="8">
        <v>13</v>
      </c>
      <c r="N56" s="8">
        <v>14</v>
      </c>
    </row>
    <row r="57" spans="1:14" ht="30">
      <c r="A57" s="9">
        <v>2100</v>
      </c>
      <c r="B57" s="9" t="s">
        <v>87</v>
      </c>
      <c r="C57" s="9">
        <f>C58+C59</f>
        <v>812097</v>
      </c>
      <c r="D57" s="9">
        <f>D58+D59</f>
        <v>0</v>
      </c>
      <c r="E57" s="9">
        <f>E58+E59</f>
        <v>0</v>
      </c>
      <c r="F57" s="19">
        <f>SUM(C57:E57)</f>
        <v>812097</v>
      </c>
      <c r="G57" s="9">
        <f>G58+G59</f>
        <v>947250</v>
      </c>
      <c r="H57" s="9"/>
      <c r="I57" s="9"/>
      <c r="J57" s="9">
        <f>SUM(G57:I57)</f>
        <v>947250</v>
      </c>
      <c r="K57" s="9">
        <f>K58+K59</f>
        <v>1244620</v>
      </c>
      <c r="L57" s="9"/>
      <c r="M57" s="9"/>
      <c r="N57" s="9">
        <f>SUM(K57:M57)</f>
        <v>1244620</v>
      </c>
    </row>
    <row r="58" spans="1:14" ht="15">
      <c r="A58" s="9">
        <v>2111</v>
      </c>
      <c r="B58" s="9" t="s">
        <v>88</v>
      </c>
      <c r="C58" s="9">
        <v>660007</v>
      </c>
      <c r="D58" s="9"/>
      <c r="E58" s="9"/>
      <c r="F58" s="9">
        <f>SUM(C58:E58)</f>
        <v>660007</v>
      </c>
      <c r="G58" s="9">
        <v>775500</v>
      </c>
      <c r="H58" s="9"/>
      <c r="I58" s="9"/>
      <c r="J58" s="9">
        <f>SUM(G58:I58)</f>
        <v>775500</v>
      </c>
      <c r="K58" s="9">
        <v>1020183</v>
      </c>
      <c r="L58" s="9"/>
      <c r="M58" s="9"/>
      <c r="N58" s="9">
        <f>SUM(K58:M58)</f>
        <v>1020183</v>
      </c>
    </row>
    <row r="59" spans="1:14" ht="15">
      <c r="A59" s="9">
        <v>2120</v>
      </c>
      <c r="B59" s="9" t="s">
        <v>89</v>
      </c>
      <c r="C59" s="9">
        <v>152090</v>
      </c>
      <c r="D59" s="9"/>
      <c r="E59" s="9"/>
      <c r="F59" s="9">
        <f>SUM(C59:E59)</f>
        <v>152090</v>
      </c>
      <c r="G59" s="9">
        <v>171750</v>
      </c>
      <c r="H59" s="9"/>
      <c r="I59" s="9"/>
      <c r="J59" s="9">
        <f>SUM(G59:I59)</f>
        <v>171750</v>
      </c>
      <c r="K59" s="9">
        <v>224437</v>
      </c>
      <c r="L59" s="9"/>
      <c r="M59" s="9"/>
      <c r="N59" s="9">
        <f>SUM(K59:M59)</f>
        <v>224437</v>
      </c>
    </row>
    <row r="60" spans="1:14" ht="15">
      <c r="A60" s="9">
        <v>2200</v>
      </c>
      <c r="B60" s="9" t="s">
        <v>90</v>
      </c>
      <c r="C60" s="9">
        <f aca="true" t="shared" si="0" ref="C60:H60">C61+C62+C63+C64+C69</f>
        <v>341815</v>
      </c>
      <c r="D60" s="9">
        <f t="shared" si="0"/>
        <v>0</v>
      </c>
      <c r="E60" s="9">
        <f t="shared" si="0"/>
        <v>0</v>
      </c>
      <c r="F60" s="9">
        <f t="shared" si="0"/>
        <v>341815</v>
      </c>
      <c r="G60" s="9">
        <f t="shared" si="0"/>
        <v>348400</v>
      </c>
      <c r="H60" s="9">
        <f t="shared" si="0"/>
        <v>41624</v>
      </c>
      <c r="I60" s="9"/>
      <c r="J60" s="9">
        <f>J61+J62+J63+J64+J69</f>
        <v>390024</v>
      </c>
      <c r="K60" s="9">
        <f>K61+K62+K63+K64</f>
        <v>363350</v>
      </c>
      <c r="L60" s="19">
        <f>L61+L62+L63+L64+L69</f>
        <v>400</v>
      </c>
      <c r="M60" s="9"/>
      <c r="N60" s="9">
        <f>N61+N62+N63+N64+N69</f>
        <v>362050</v>
      </c>
    </row>
    <row r="61" spans="1:14" ht="27" customHeight="1">
      <c r="A61" s="9">
        <v>2210</v>
      </c>
      <c r="B61" s="9" t="s">
        <v>91</v>
      </c>
      <c r="C61" s="9">
        <v>1598</v>
      </c>
      <c r="D61" s="9"/>
      <c r="E61" s="9"/>
      <c r="F61" s="9">
        <f>SUM(C61:E61)</f>
        <v>1598</v>
      </c>
      <c r="G61" s="9">
        <v>16000</v>
      </c>
      <c r="H61" s="9">
        <v>40824</v>
      </c>
      <c r="I61" s="9"/>
      <c r="J61" s="9">
        <f>SUM(G61:I61)</f>
        <v>56824</v>
      </c>
      <c r="K61" s="9">
        <v>12000</v>
      </c>
      <c r="L61" s="19"/>
      <c r="M61" s="9"/>
      <c r="N61" s="9">
        <f>SUM(K61:M61)</f>
        <v>12000</v>
      </c>
    </row>
    <row r="62" spans="1:14" ht="15">
      <c r="A62" s="9">
        <v>2240</v>
      </c>
      <c r="B62" s="9" t="s">
        <v>92</v>
      </c>
      <c r="C62" s="9">
        <v>5714</v>
      </c>
      <c r="D62" s="9"/>
      <c r="E62" s="9"/>
      <c r="F62" s="9">
        <f>SUM(C62:E62)</f>
        <v>5714</v>
      </c>
      <c r="G62" s="9">
        <v>4380</v>
      </c>
      <c r="H62" s="9">
        <v>800</v>
      </c>
      <c r="I62" s="9"/>
      <c r="J62" s="9">
        <f>SUM(G62:I62)</f>
        <v>5180</v>
      </c>
      <c r="K62" s="9">
        <v>10500</v>
      </c>
      <c r="L62" s="9"/>
      <c r="M62" s="9"/>
      <c r="N62" s="9">
        <f>SUM(K62:M62)</f>
        <v>10500</v>
      </c>
    </row>
    <row r="63" spans="1:14" ht="15">
      <c r="A63" s="9">
        <v>2250</v>
      </c>
      <c r="B63" s="9" t="s">
        <v>93</v>
      </c>
      <c r="C63" s="9"/>
      <c r="D63" s="9"/>
      <c r="E63" s="9"/>
      <c r="F63" s="9">
        <f>SUM(C63:E63)</f>
        <v>0</v>
      </c>
      <c r="G63" s="9"/>
      <c r="H63" s="9"/>
      <c r="I63" s="9"/>
      <c r="J63" s="9">
        <f>SUM(G63:I63)</f>
        <v>0</v>
      </c>
      <c r="K63" s="9"/>
      <c r="L63" s="9"/>
      <c r="M63" s="9"/>
      <c r="N63" s="9">
        <f>SUM(K63:M63)</f>
        <v>0</v>
      </c>
    </row>
    <row r="64" spans="1:14" ht="14.25" customHeight="1">
      <c r="A64" s="13">
        <v>2270</v>
      </c>
      <c r="B64" s="9" t="s">
        <v>94</v>
      </c>
      <c r="C64" s="13">
        <f aca="true" t="shared" si="1" ref="C64:I64">C65+C66+C67</f>
        <v>334503</v>
      </c>
      <c r="D64" s="13">
        <f t="shared" si="1"/>
        <v>0</v>
      </c>
      <c r="E64" s="13">
        <f t="shared" si="1"/>
        <v>0</v>
      </c>
      <c r="F64" s="13">
        <f t="shared" si="1"/>
        <v>334503</v>
      </c>
      <c r="G64" s="13">
        <f>G65+G66+G67+G68</f>
        <v>328020</v>
      </c>
      <c r="H64" s="13">
        <f t="shared" si="1"/>
        <v>0</v>
      </c>
      <c r="I64" s="13">
        <f t="shared" si="1"/>
        <v>0</v>
      </c>
      <c r="J64" s="13">
        <f>J65+J66+J67+J68</f>
        <v>328020</v>
      </c>
      <c r="K64" s="13">
        <f>K65+K66+K67+K68</f>
        <v>340850</v>
      </c>
      <c r="L64" s="13">
        <f>L65+L66+L67</f>
        <v>0</v>
      </c>
      <c r="M64" s="13">
        <f>M65+M66+M67</f>
        <v>0</v>
      </c>
      <c r="N64" s="13">
        <f>N65+N66+N67</f>
        <v>339150</v>
      </c>
    </row>
    <row r="65" spans="1:14" ht="14.25" customHeight="1">
      <c r="A65" s="13">
        <v>2271</v>
      </c>
      <c r="B65" s="9" t="s">
        <v>95</v>
      </c>
      <c r="C65" s="8">
        <v>310863</v>
      </c>
      <c r="D65" s="9"/>
      <c r="E65" s="9"/>
      <c r="F65" s="9">
        <f>SUM(C65:E65)</f>
        <v>310863</v>
      </c>
      <c r="G65" s="8">
        <v>300000</v>
      </c>
      <c r="H65" s="9"/>
      <c r="I65" s="9"/>
      <c r="J65" s="9">
        <f>SUM(G65:I65)</f>
        <v>300000</v>
      </c>
      <c r="K65" s="8">
        <v>313500</v>
      </c>
      <c r="L65" s="9"/>
      <c r="M65" s="9"/>
      <c r="N65" s="9">
        <f>SUM(K65:M65)</f>
        <v>313500</v>
      </c>
    </row>
    <row r="66" spans="1:14" ht="15.75" customHeight="1">
      <c r="A66" s="13">
        <v>2272</v>
      </c>
      <c r="B66" s="9" t="s">
        <v>97</v>
      </c>
      <c r="C66" s="8">
        <v>4140</v>
      </c>
      <c r="D66" s="9"/>
      <c r="E66" s="9"/>
      <c r="F66" s="9">
        <f>SUM(C66:E66)</f>
        <v>4140</v>
      </c>
      <c r="G66" s="8">
        <v>4400</v>
      </c>
      <c r="H66" s="9"/>
      <c r="I66" s="9"/>
      <c r="J66" s="9">
        <f>SUM(G66:I66)</f>
        <v>4400</v>
      </c>
      <c r="K66" s="8">
        <v>4600</v>
      </c>
      <c r="L66" s="9"/>
      <c r="M66" s="9"/>
      <c r="N66" s="9">
        <f>SUM(K66:M66)</f>
        <v>4600</v>
      </c>
    </row>
    <row r="67" spans="1:14" ht="15.75" customHeight="1">
      <c r="A67" s="13">
        <v>2273</v>
      </c>
      <c r="B67" s="9" t="s">
        <v>96</v>
      </c>
      <c r="C67" s="8">
        <v>19500</v>
      </c>
      <c r="D67" s="9"/>
      <c r="E67" s="9"/>
      <c r="F67" s="9">
        <f>SUM(C67:E67)</f>
        <v>19500</v>
      </c>
      <c r="G67" s="8">
        <v>22000</v>
      </c>
      <c r="H67" s="9"/>
      <c r="I67" s="9"/>
      <c r="J67" s="9">
        <f>SUM(G67:I67)</f>
        <v>22000</v>
      </c>
      <c r="K67" s="8">
        <v>21050</v>
      </c>
      <c r="L67" s="9"/>
      <c r="M67" s="9"/>
      <c r="N67" s="9">
        <f>SUM(K67:M67)</f>
        <v>21050</v>
      </c>
    </row>
    <row r="68" spans="1:14" ht="29.25" customHeight="1">
      <c r="A68" s="13">
        <v>2275</v>
      </c>
      <c r="B68" s="9" t="s">
        <v>154</v>
      </c>
      <c r="C68" s="8"/>
      <c r="D68" s="9"/>
      <c r="E68" s="9"/>
      <c r="F68" s="9">
        <f>SUM(C68:E68)</f>
        <v>0</v>
      </c>
      <c r="G68" s="8">
        <v>1620</v>
      </c>
      <c r="H68" s="9"/>
      <c r="I68" s="9"/>
      <c r="J68" s="9">
        <f>SUM(G68:I68)</f>
        <v>1620</v>
      </c>
      <c r="K68" s="8">
        <v>1700</v>
      </c>
      <c r="L68" s="9"/>
      <c r="M68" s="9"/>
      <c r="N68" s="9">
        <f>SUM(K68:M68)</f>
        <v>1700</v>
      </c>
    </row>
    <row r="69" spans="1:14" ht="25.5" customHeight="1">
      <c r="A69" s="13">
        <v>2282</v>
      </c>
      <c r="B69" s="9" t="s">
        <v>99</v>
      </c>
      <c r="C69" s="8"/>
      <c r="D69" s="9"/>
      <c r="E69" s="9"/>
      <c r="F69" s="9">
        <f>SUM(C69:E69)</f>
        <v>0</v>
      </c>
      <c r="G69" s="8"/>
      <c r="H69" s="17"/>
      <c r="I69" s="17"/>
      <c r="J69" s="17">
        <f>H69</f>
        <v>0</v>
      </c>
      <c r="K69" s="8"/>
      <c r="L69" s="17">
        <v>400</v>
      </c>
      <c r="M69" s="17"/>
      <c r="N69" s="17">
        <f>L69</f>
        <v>400</v>
      </c>
    </row>
    <row r="70" spans="1:14" ht="19.5" customHeight="1">
      <c r="A70" s="13">
        <v>2800</v>
      </c>
      <c r="B70" s="9" t="s">
        <v>119</v>
      </c>
      <c r="C70" s="8"/>
      <c r="D70" s="9"/>
      <c r="E70" s="9"/>
      <c r="F70" s="9"/>
      <c r="G70" s="8"/>
      <c r="H70" s="9"/>
      <c r="I70" s="9"/>
      <c r="J70" s="17">
        <f>H70</f>
        <v>0</v>
      </c>
      <c r="K70" s="8"/>
      <c r="L70" s="9"/>
      <c r="M70" s="9"/>
      <c r="N70" s="17">
        <f>L70</f>
        <v>0</v>
      </c>
    </row>
    <row r="71" spans="1:14" ht="40.5" customHeight="1">
      <c r="A71" s="13">
        <v>3110</v>
      </c>
      <c r="B71" s="9" t="s">
        <v>100</v>
      </c>
      <c r="C71" s="8"/>
      <c r="D71" s="9"/>
      <c r="E71" s="9"/>
      <c r="F71" s="9">
        <f>D71</f>
        <v>0</v>
      </c>
      <c r="G71" s="8"/>
      <c r="H71" s="9"/>
      <c r="I71" s="9"/>
      <c r="J71" s="19">
        <f>H71</f>
        <v>0</v>
      </c>
      <c r="K71" s="8"/>
      <c r="L71" s="9"/>
      <c r="M71" s="17"/>
      <c r="N71" s="17">
        <f>L71</f>
        <v>0</v>
      </c>
    </row>
    <row r="72" spans="1:14" ht="14.25" customHeight="1">
      <c r="A72" s="13">
        <v>3132</v>
      </c>
      <c r="B72" s="9" t="s">
        <v>101</v>
      </c>
      <c r="C72" s="8"/>
      <c r="D72" s="8"/>
      <c r="E72" s="8"/>
      <c r="F72" s="9">
        <f>D72</f>
        <v>0</v>
      </c>
      <c r="G72" s="8"/>
      <c r="H72" s="19">
        <v>211540</v>
      </c>
      <c r="I72" s="19">
        <v>211540</v>
      </c>
      <c r="J72" s="19">
        <f>H72</f>
        <v>211540</v>
      </c>
      <c r="K72" s="8"/>
      <c r="L72" s="19"/>
      <c r="M72" s="19"/>
      <c r="N72" s="19">
        <f>L72</f>
        <v>0</v>
      </c>
    </row>
    <row r="73" spans="1:14" ht="15">
      <c r="A73" s="8" t="s">
        <v>15</v>
      </c>
      <c r="B73" s="8" t="s">
        <v>19</v>
      </c>
      <c r="C73" s="8">
        <f aca="true" t="shared" si="2" ref="C73:I73">C57+C60+C68+C71+C72</f>
        <v>1153912</v>
      </c>
      <c r="D73" s="8">
        <f>D57+D60+D68+D71+D776</f>
        <v>0</v>
      </c>
      <c r="E73" s="8">
        <f t="shared" si="2"/>
        <v>0</v>
      </c>
      <c r="F73" s="20">
        <f t="shared" si="2"/>
        <v>1153912</v>
      </c>
      <c r="G73" s="20">
        <f>G57+G60+G71+G72</f>
        <v>1295650</v>
      </c>
      <c r="H73" s="20">
        <f>H57+H60+H68+H71+H72+H70</f>
        <v>253164</v>
      </c>
      <c r="I73" s="20">
        <f t="shared" si="2"/>
        <v>211540</v>
      </c>
      <c r="J73" s="20">
        <f>J57+J60+J71+J72+J70</f>
        <v>1548814</v>
      </c>
      <c r="K73" s="20">
        <f>K57+K60+K71+K72</f>
        <v>1607970</v>
      </c>
      <c r="L73" s="20">
        <f>L57+L60+L68+L71+L72+L70</f>
        <v>400</v>
      </c>
      <c r="M73" s="20">
        <f>M57+M60+M68+M71+M72</f>
        <v>0</v>
      </c>
      <c r="N73" s="20">
        <f>N57+N60+N68+N71+N72+N70</f>
        <v>1608370</v>
      </c>
    </row>
    <row r="74" ht="15" hidden="1"/>
    <row r="75" ht="15" hidden="1"/>
    <row r="76" spans="1:14" ht="15">
      <c r="A76" s="44" t="s">
        <v>165</v>
      </c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</row>
    <row r="77" ht="15">
      <c r="A77" s="5" t="s">
        <v>9</v>
      </c>
    </row>
    <row r="78" ht="15" hidden="1"/>
    <row r="79" spans="1:14" ht="15">
      <c r="A79" s="41" t="s">
        <v>22</v>
      </c>
      <c r="B79" s="41" t="s">
        <v>11</v>
      </c>
      <c r="C79" s="41" t="s">
        <v>159</v>
      </c>
      <c r="D79" s="41"/>
      <c r="E79" s="41"/>
      <c r="F79" s="41"/>
      <c r="G79" s="41" t="s">
        <v>160</v>
      </c>
      <c r="H79" s="41"/>
      <c r="I79" s="41"/>
      <c r="J79" s="41"/>
      <c r="K79" s="41" t="s">
        <v>161</v>
      </c>
      <c r="L79" s="41"/>
      <c r="M79" s="41"/>
      <c r="N79" s="41"/>
    </row>
    <row r="80" spans="1:14" ht="58.5" customHeight="1">
      <c r="A80" s="41"/>
      <c r="B80" s="41"/>
      <c r="C80" s="8" t="s">
        <v>12</v>
      </c>
      <c r="D80" s="8" t="s">
        <v>13</v>
      </c>
      <c r="E80" s="8" t="s">
        <v>14</v>
      </c>
      <c r="F80" s="8" t="s">
        <v>66</v>
      </c>
      <c r="G80" s="8" t="s">
        <v>12</v>
      </c>
      <c r="H80" s="8" t="s">
        <v>13</v>
      </c>
      <c r="I80" s="8" t="s">
        <v>14</v>
      </c>
      <c r="J80" s="8" t="s">
        <v>64</v>
      </c>
      <c r="K80" s="8" t="s">
        <v>12</v>
      </c>
      <c r="L80" s="8" t="s">
        <v>13</v>
      </c>
      <c r="M80" s="8" t="s">
        <v>14</v>
      </c>
      <c r="N80" s="8" t="s">
        <v>65</v>
      </c>
    </row>
    <row r="81" spans="1:14" ht="15">
      <c r="A81" s="8">
        <v>1</v>
      </c>
      <c r="B81" s="8">
        <v>2</v>
      </c>
      <c r="C81" s="8">
        <v>3</v>
      </c>
      <c r="D81" s="8">
        <v>4</v>
      </c>
      <c r="E81" s="8">
        <v>5</v>
      </c>
      <c r="F81" s="8">
        <v>6</v>
      </c>
      <c r="G81" s="8">
        <v>7</v>
      </c>
      <c r="H81" s="8">
        <v>8</v>
      </c>
      <c r="I81" s="8">
        <v>9</v>
      </c>
      <c r="J81" s="8">
        <v>10</v>
      </c>
      <c r="K81" s="8">
        <v>11</v>
      </c>
      <c r="L81" s="8">
        <v>12</v>
      </c>
      <c r="M81" s="8">
        <v>13</v>
      </c>
      <c r="N81" s="8">
        <v>14</v>
      </c>
    </row>
    <row r="82" spans="1:14" ht="15">
      <c r="A82" s="9"/>
      <c r="B82" s="9"/>
      <c r="C82" s="9"/>
      <c r="D82" s="9"/>
      <c r="E82" s="9"/>
      <c r="F82" s="9"/>
      <c r="G82" s="9" t="s">
        <v>15</v>
      </c>
      <c r="H82" s="9" t="s">
        <v>15</v>
      </c>
      <c r="I82" s="9" t="s">
        <v>15</v>
      </c>
      <c r="J82" s="9" t="s">
        <v>15</v>
      </c>
      <c r="K82" s="8" t="s">
        <v>15</v>
      </c>
      <c r="L82" s="9" t="s">
        <v>15</v>
      </c>
      <c r="M82" s="9" t="s">
        <v>15</v>
      </c>
      <c r="N82" s="9" t="s">
        <v>15</v>
      </c>
    </row>
    <row r="83" spans="1:14" ht="14.25" customHeight="1">
      <c r="A83" s="8" t="s">
        <v>15</v>
      </c>
      <c r="B83" s="8" t="s">
        <v>19</v>
      </c>
      <c r="C83" s="8"/>
      <c r="D83" s="8"/>
      <c r="E83" s="8"/>
      <c r="F83" s="8"/>
      <c r="G83" s="9"/>
      <c r="H83" s="9"/>
      <c r="I83" s="9"/>
      <c r="J83" s="9"/>
      <c r="K83" s="8"/>
      <c r="L83" s="9"/>
      <c r="M83" s="9"/>
      <c r="N83" s="9"/>
    </row>
    <row r="84" ht="15" hidden="1"/>
    <row r="85" spans="1:10" ht="15">
      <c r="A85" s="44" t="s">
        <v>166</v>
      </c>
      <c r="B85" s="44"/>
      <c r="C85" s="44"/>
      <c r="D85" s="44"/>
      <c r="E85" s="44"/>
      <c r="F85" s="44"/>
      <c r="G85" s="44"/>
      <c r="H85" s="44"/>
      <c r="I85" s="44"/>
      <c r="J85" s="44"/>
    </row>
    <row r="86" ht="15">
      <c r="A86" s="5" t="s">
        <v>9</v>
      </c>
    </row>
    <row r="87" ht="0.75" customHeight="1"/>
    <row r="88" spans="1:10" ht="21.75" customHeight="1">
      <c r="A88" s="41" t="s">
        <v>21</v>
      </c>
      <c r="B88" s="41" t="s">
        <v>11</v>
      </c>
      <c r="C88" s="41" t="s">
        <v>138</v>
      </c>
      <c r="D88" s="41"/>
      <c r="E88" s="41"/>
      <c r="F88" s="41"/>
      <c r="G88" s="41" t="s">
        <v>163</v>
      </c>
      <c r="H88" s="41"/>
      <c r="I88" s="41"/>
      <c r="J88" s="41"/>
    </row>
    <row r="89" spans="1:10" ht="61.5" customHeight="1">
      <c r="A89" s="41"/>
      <c r="B89" s="41"/>
      <c r="C89" s="8" t="s">
        <v>12</v>
      </c>
      <c r="D89" s="8" t="s">
        <v>13</v>
      </c>
      <c r="E89" s="8" t="s">
        <v>14</v>
      </c>
      <c r="F89" s="8" t="s">
        <v>66</v>
      </c>
      <c r="G89" s="8" t="s">
        <v>12</v>
      </c>
      <c r="H89" s="8" t="s">
        <v>13</v>
      </c>
      <c r="I89" s="8" t="s">
        <v>14</v>
      </c>
      <c r="J89" s="8" t="s">
        <v>64</v>
      </c>
    </row>
    <row r="90" spans="1:10" ht="15">
      <c r="A90" s="8">
        <v>1</v>
      </c>
      <c r="B90" s="8">
        <v>2</v>
      </c>
      <c r="C90" s="8">
        <v>3</v>
      </c>
      <c r="D90" s="8">
        <v>4</v>
      </c>
      <c r="E90" s="8">
        <v>5</v>
      </c>
      <c r="F90" s="8">
        <v>6</v>
      </c>
      <c r="G90" s="8">
        <v>7</v>
      </c>
      <c r="H90" s="8">
        <v>8</v>
      </c>
      <c r="I90" s="8">
        <v>9</v>
      </c>
      <c r="J90" s="8">
        <v>10</v>
      </c>
    </row>
    <row r="91" spans="1:10" ht="30">
      <c r="A91" s="9">
        <v>2100</v>
      </c>
      <c r="B91" s="9" t="s">
        <v>87</v>
      </c>
      <c r="C91" s="9">
        <f>C92+C93</f>
        <v>1332528</v>
      </c>
      <c r="D91" s="9">
        <f>D92+D93</f>
        <v>0</v>
      </c>
      <c r="E91" s="9">
        <f>E92+E93</f>
        <v>0</v>
      </c>
      <c r="F91" s="9">
        <f>SUM(C91:E91)</f>
        <v>1332528</v>
      </c>
      <c r="G91" s="9">
        <f>G92+G93</f>
        <v>1423896</v>
      </c>
      <c r="H91" s="9">
        <f>H92+H93</f>
        <v>0</v>
      </c>
      <c r="I91" s="9">
        <f>I92+I93</f>
        <v>0</v>
      </c>
      <c r="J91" s="9">
        <f>SUM(G91:I91)</f>
        <v>1423896</v>
      </c>
    </row>
    <row r="92" spans="1:10" ht="15">
      <c r="A92" s="9">
        <v>2111</v>
      </c>
      <c r="B92" s="9" t="s">
        <v>88</v>
      </c>
      <c r="C92" s="9">
        <v>1092238</v>
      </c>
      <c r="D92" s="9"/>
      <c r="E92" s="9"/>
      <c r="F92" s="9">
        <f>SUM(C92:E92)</f>
        <v>1092238</v>
      </c>
      <c r="G92" s="9">
        <v>1167125</v>
      </c>
      <c r="H92" s="9"/>
      <c r="I92" s="9"/>
      <c r="J92" s="9">
        <f>SUM(G92:I92)</f>
        <v>1167125</v>
      </c>
    </row>
    <row r="93" spans="1:10" ht="15">
      <c r="A93" s="9">
        <v>2120</v>
      </c>
      <c r="B93" s="9" t="s">
        <v>89</v>
      </c>
      <c r="C93" s="9">
        <v>240290</v>
      </c>
      <c r="D93" s="9"/>
      <c r="E93" s="9"/>
      <c r="F93" s="9">
        <f>SUM(C93:E93)</f>
        <v>240290</v>
      </c>
      <c r="G93" s="9">
        <v>256771</v>
      </c>
      <c r="H93" s="9"/>
      <c r="I93" s="9"/>
      <c r="J93" s="9">
        <f>SUM(G93:I93)</f>
        <v>256771</v>
      </c>
    </row>
    <row r="94" spans="1:10" ht="15">
      <c r="A94" s="9">
        <v>2200</v>
      </c>
      <c r="B94" s="9" t="s">
        <v>90</v>
      </c>
      <c r="C94" s="9">
        <f aca="true" t="shared" si="3" ref="C94:J94">C95+C96+C97+C98+C103</f>
        <v>381811</v>
      </c>
      <c r="D94" s="9">
        <f t="shared" si="3"/>
        <v>0</v>
      </c>
      <c r="E94" s="9">
        <f t="shared" si="3"/>
        <v>0</v>
      </c>
      <c r="F94" s="9">
        <f>F95+F96+F97+F98+F103</f>
        <v>379975</v>
      </c>
      <c r="G94" s="9">
        <f>G95+G96+G97+G98+G103</f>
        <v>404863</v>
      </c>
      <c r="H94" s="9">
        <f t="shared" si="3"/>
        <v>0</v>
      </c>
      <c r="I94" s="9">
        <f t="shared" si="3"/>
        <v>0</v>
      </c>
      <c r="J94" s="9">
        <f t="shared" si="3"/>
        <v>402915</v>
      </c>
    </row>
    <row r="95" spans="1:10" ht="30">
      <c r="A95" s="9">
        <v>2210</v>
      </c>
      <c r="B95" s="9" t="s">
        <v>91</v>
      </c>
      <c r="C95" s="9">
        <v>12636</v>
      </c>
      <c r="D95" s="9"/>
      <c r="E95" s="9"/>
      <c r="F95" s="9">
        <f>SUM(C95:E95)</f>
        <v>12636</v>
      </c>
      <c r="G95" s="9">
        <v>13280</v>
      </c>
      <c r="H95" s="9"/>
      <c r="I95" s="9"/>
      <c r="J95" s="9">
        <f>SUM(G95:I95)</f>
        <v>13280</v>
      </c>
    </row>
    <row r="96" spans="1:10" ht="15">
      <c r="A96" s="9">
        <v>2240</v>
      </c>
      <c r="B96" s="9" t="s">
        <v>92</v>
      </c>
      <c r="C96" s="9">
        <v>11057</v>
      </c>
      <c r="D96" s="9"/>
      <c r="E96" s="9"/>
      <c r="F96" s="9">
        <f>SUM(C96:E96)</f>
        <v>11057</v>
      </c>
      <c r="G96" s="9">
        <v>11620</v>
      </c>
      <c r="H96" s="9"/>
      <c r="I96" s="9"/>
      <c r="J96" s="9">
        <f>SUM(G96:I96)</f>
        <v>11620</v>
      </c>
    </row>
    <row r="97" spans="1:10" ht="14.25" customHeight="1">
      <c r="A97" s="9">
        <v>2250</v>
      </c>
      <c r="B97" s="9" t="s">
        <v>93</v>
      </c>
      <c r="C97" s="9"/>
      <c r="D97" s="9"/>
      <c r="E97" s="9"/>
      <c r="F97" s="9">
        <f>SUM(C97:E97)</f>
        <v>0</v>
      </c>
      <c r="G97" s="9"/>
      <c r="H97" s="9"/>
      <c r="I97" s="9"/>
      <c r="J97" s="9">
        <f>SUM(G97:I97)</f>
        <v>0</v>
      </c>
    </row>
    <row r="98" spans="1:10" ht="14.25" customHeight="1">
      <c r="A98" s="13">
        <v>2270</v>
      </c>
      <c r="B98" s="9" t="s">
        <v>94</v>
      </c>
      <c r="C98" s="13">
        <f>C99+C100+C101+C102</f>
        <v>358118</v>
      </c>
      <c r="D98" s="13">
        <f aca="true" t="shared" si="4" ref="D98:J98">D99+D100+D101</f>
        <v>0</v>
      </c>
      <c r="E98" s="13">
        <f t="shared" si="4"/>
        <v>0</v>
      </c>
      <c r="F98" s="13">
        <f>F99+F100+F101</f>
        <v>356282</v>
      </c>
      <c r="G98" s="13">
        <f>G99+G100+G101+G102</f>
        <v>379963</v>
      </c>
      <c r="H98" s="13">
        <f t="shared" si="4"/>
        <v>0</v>
      </c>
      <c r="I98" s="13">
        <f t="shared" si="4"/>
        <v>0</v>
      </c>
      <c r="J98" s="13">
        <f t="shared" si="4"/>
        <v>378015</v>
      </c>
    </row>
    <row r="99" spans="1:10" ht="12.75" customHeight="1">
      <c r="A99" s="13">
        <v>2271</v>
      </c>
      <c r="B99" s="9" t="s">
        <v>95</v>
      </c>
      <c r="C99" s="8">
        <v>330580</v>
      </c>
      <c r="D99" s="9"/>
      <c r="E99" s="9"/>
      <c r="F99" s="9">
        <f>SUM(C99:E99)</f>
        <v>330580</v>
      </c>
      <c r="G99" s="8">
        <v>350745</v>
      </c>
      <c r="H99" s="9"/>
      <c r="I99" s="9"/>
      <c r="J99" s="9">
        <f>SUM(G99:I99)</f>
        <v>350745</v>
      </c>
    </row>
    <row r="100" spans="1:10" ht="17.25" customHeight="1">
      <c r="A100" s="13">
        <v>2272</v>
      </c>
      <c r="B100" s="9" t="s">
        <v>97</v>
      </c>
      <c r="C100" s="8">
        <v>4968</v>
      </c>
      <c r="D100" s="9"/>
      <c r="E100" s="9"/>
      <c r="F100" s="9">
        <f>SUM(C100:E100)</f>
        <v>4968</v>
      </c>
      <c r="G100" s="8">
        <v>5271</v>
      </c>
      <c r="H100" s="9"/>
      <c r="I100" s="9"/>
      <c r="J100" s="9">
        <f>SUM(G100:I100)</f>
        <v>5271</v>
      </c>
    </row>
    <row r="101" spans="1:10" ht="17.25" customHeight="1">
      <c r="A101" s="13">
        <v>2273</v>
      </c>
      <c r="B101" s="9" t="s">
        <v>96</v>
      </c>
      <c r="C101" s="8">
        <v>20734</v>
      </c>
      <c r="D101" s="9"/>
      <c r="E101" s="9"/>
      <c r="F101" s="9">
        <f>SUM(C101:E101)</f>
        <v>20734</v>
      </c>
      <c r="G101" s="8">
        <v>21999</v>
      </c>
      <c r="H101" s="9"/>
      <c r="I101" s="9"/>
      <c r="J101" s="9">
        <f>SUM(G101:I101)</f>
        <v>21999</v>
      </c>
    </row>
    <row r="102" spans="1:10" ht="24.75" customHeight="1">
      <c r="A102" s="13">
        <v>2275</v>
      </c>
      <c r="B102" s="9" t="s">
        <v>154</v>
      </c>
      <c r="C102" s="8">
        <v>1836</v>
      </c>
      <c r="D102" s="9"/>
      <c r="E102" s="9"/>
      <c r="F102" s="9">
        <f>SUM(C102:E102)</f>
        <v>1836</v>
      </c>
      <c r="G102" s="8">
        <v>1948</v>
      </c>
      <c r="H102" s="9"/>
      <c r="I102" s="9"/>
      <c r="J102" s="9">
        <f>SUM(G102:I102)</f>
        <v>1948</v>
      </c>
    </row>
    <row r="103" spans="1:10" ht="38.25" customHeight="1">
      <c r="A103" s="13">
        <v>2282</v>
      </c>
      <c r="B103" s="9" t="s">
        <v>99</v>
      </c>
      <c r="C103" s="8"/>
      <c r="D103" s="9"/>
      <c r="E103" s="9"/>
      <c r="F103" s="9">
        <f>SUM(C103:E103)</f>
        <v>0</v>
      </c>
      <c r="G103" s="8"/>
      <c r="H103" s="9"/>
      <c r="I103" s="9"/>
      <c r="J103" s="9">
        <f>SUM(G103:I103)</f>
        <v>0</v>
      </c>
    </row>
    <row r="104" spans="1:10" ht="39.75" customHeight="1">
      <c r="A104" s="13">
        <v>2800</v>
      </c>
      <c r="B104" s="9" t="s">
        <v>119</v>
      </c>
      <c r="C104" s="8"/>
      <c r="D104" s="9"/>
      <c r="E104" s="9"/>
      <c r="F104" s="9"/>
      <c r="G104" s="8"/>
      <c r="H104" s="9"/>
      <c r="I104" s="9"/>
      <c r="J104" s="9"/>
    </row>
    <row r="105" spans="1:10" ht="25.5" customHeight="1">
      <c r="A105" s="13">
        <v>3110</v>
      </c>
      <c r="B105" s="9" t="s">
        <v>100</v>
      </c>
      <c r="C105" s="8"/>
      <c r="D105" s="9"/>
      <c r="E105" s="9"/>
      <c r="F105" s="9">
        <f>D105</f>
        <v>0</v>
      </c>
      <c r="G105" s="8"/>
      <c r="H105" s="9"/>
      <c r="I105" s="9"/>
      <c r="J105" s="9">
        <f>H105</f>
        <v>0</v>
      </c>
    </row>
    <row r="106" spans="1:10" ht="15">
      <c r="A106" s="13">
        <v>3132</v>
      </c>
      <c r="B106" s="9" t="s">
        <v>101</v>
      </c>
      <c r="C106" s="8"/>
      <c r="D106" s="8"/>
      <c r="E106" s="8"/>
      <c r="F106" s="9">
        <f>SUM(C106:E106)</f>
        <v>0</v>
      </c>
      <c r="G106" s="8"/>
      <c r="H106" s="8"/>
      <c r="I106" s="8"/>
      <c r="J106" s="9">
        <f>SUM(G106:I106)</f>
        <v>0</v>
      </c>
    </row>
    <row r="107" spans="1:10" ht="15" customHeight="1">
      <c r="A107" s="8" t="s">
        <v>15</v>
      </c>
      <c r="B107" s="8" t="s">
        <v>19</v>
      </c>
      <c r="C107" s="8">
        <f>C91+C94+C105+C106</f>
        <v>1714339</v>
      </c>
      <c r="D107" s="20">
        <f aca="true" t="shared" si="5" ref="D107:J107">D91+D94+D102+D105+D106</f>
        <v>0</v>
      </c>
      <c r="E107" s="20">
        <f t="shared" si="5"/>
        <v>0</v>
      </c>
      <c r="F107" s="20">
        <f t="shared" si="5"/>
        <v>1714339</v>
      </c>
      <c r="G107" s="20">
        <f>G91+G94+G105+G106</f>
        <v>1828759</v>
      </c>
      <c r="H107" s="20">
        <f t="shared" si="5"/>
        <v>0</v>
      </c>
      <c r="I107" s="8">
        <f t="shared" si="5"/>
        <v>0</v>
      </c>
      <c r="J107" s="8">
        <f t="shared" si="5"/>
        <v>1828759</v>
      </c>
    </row>
    <row r="108" ht="1.5" customHeight="1"/>
    <row r="109" spans="1:10" ht="15">
      <c r="A109" s="44" t="s">
        <v>139</v>
      </c>
      <c r="B109" s="44"/>
      <c r="C109" s="44"/>
      <c r="D109" s="44"/>
      <c r="E109" s="44"/>
      <c r="F109" s="44"/>
      <c r="G109" s="44"/>
      <c r="H109" s="44"/>
      <c r="I109" s="44"/>
      <c r="J109" s="44"/>
    </row>
    <row r="110" ht="14.25" customHeight="1">
      <c r="A110" s="5" t="s">
        <v>9</v>
      </c>
    </row>
    <row r="111" ht="15" hidden="1"/>
    <row r="112" spans="1:10" ht="15">
      <c r="A112" s="41" t="s">
        <v>22</v>
      </c>
      <c r="B112" s="41" t="s">
        <v>11</v>
      </c>
      <c r="C112" s="41" t="s">
        <v>138</v>
      </c>
      <c r="D112" s="41"/>
      <c r="E112" s="41"/>
      <c r="F112" s="41"/>
      <c r="G112" s="41" t="s">
        <v>163</v>
      </c>
      <c r="H112" s="41"/>
      <c r="I112" s="41"/>
      <c r="J112" s="41"/>
    </row>
    <row r="113" spans="1:10" ht="72.75" customHeight="1">
      <c r="A113" s="41"/>
      <c r="B113" s="41"/>
      <c r="C113" s="8" t="s">
        <v>12</v>
      </c>
      <c r="D113" s="8" t="s">
        <v>13</v>
      </c>
      <c r="E113" s="8" t="s">
        <v>14</v>
      </c>
      <c r="F113" s="8" t="s">
        <v>66</v>
      </c>
      <c r="G113" s="8" t="s">
        <v>12</v>
      </c>
      <c r="H113" s="8" t="s">
        <v>13</v>
      </c>
      <c r="I113" s="8" t="s">
        <v>14</v>
      </c>
      <c r="J113" s="8" t="s">
        <v>64</v>
      </c>
    </row>
    <row r="114" spans="1:10" ht="15">
      <c r="A114" s="8">
        <v>1</v>
      </c>
      <c r="B114" s="8">
        <v>2</v>
      </c>
      <c r="C114" s="8">
        <v>3</v>
      </c>
      <c r="D114" s="8">
        <v>4</v>
      </c>
      <c r="E114" s="8">
        <v>5</v>
      </c>
      <c r="F114" s="8">
        <v>6</v>
      </c>
      <c r="G114" s="8">
        <v>7</v>
      </c>
      <c r="H114" s="8">
        <v>8</v>
      </c>
      <c r="I114" s="8">
        <v>9</v>
      </c>
      <c r="J114" s="8">
        <v>10</v>
      </c>
    </row>
    <row r="115" spans="1:10" ht="13.5" customHeight="1">
      <c r="A115" s="8" t="s">
        <v>15</v>
      </c>
      <c r="B115" s="8" t="s">
        <v>15</v>
      </c>
      <c r="C115" s="8" t="s">
        <v>15</v>
      </c>
      <c r="D115" s="8" t="s">
        <v>15</v>
      </c>
      <c r="E115" s="8" t="s">
        <v>15</v>
      </c>
      <c r="F115" s="8" t="s">
        <v>15</v>
      </c>
      <c r="G115" s="8" t="s">
        <v>15</v>
      </c>
      <c r="H115" s="8" t="s">
        <v>15</v>
      </c>
      <c r="I115" s="8" t="s">
        <v>15</v>
      </c>
      <c r="J115" s="8" t="s">
        <v>15</v>
      </c>
    </row>
    <row r="116" spans="1:10" ht="15" hidden="1">
      <c r="A116" s="8" t="s">
        <v>15</v>
      </c>
      <c r="B116" s="8" t="s">
        <v>15</v>
      </c>
      <c r="C116" s="8" t="s">
        <v>15</v>
      </c>
      <c r="D116" s="8" t="s">
        <v>15</v>
      </c>
      <c r="E116" s="8" t="s">
        <v>15</v>
      </c>
      <c r="F116" s="8" t="s">
        <v>15</v>
      </c>
      <c r="G116" s="8" t="s">
        <v>15</v>
      </c>
      <c r="H116" s="8" t="s">
        <v>15</v>
      </c>
      <c r="I116" s="8" t="s">
        <v>15</v>
      </c>
      <c r="J116" s="8" t="s">
        <v>15</v>
      </c>
    </row>
    <row r="117" spans="1:10" ht="0.75" customHeight="1" hidden="1">
      <c r="A117" s="8" t="s">
        <v>15</v>
      </c>
      <c r="B117" s="8" t="s">
        <v>15</v>
      </c>
      <c r="C117" s="8" t="s">
        <v>15</v>
      </c>
      <c r="D117" s="8" t="s">
        <v>15</v>
      </c>
      <c r="E117" s="8" t="s">
        <v>15</v>
      </c>
      <c r="F117" s="8" t="s">
        <v>15</v>
      </c>
      <c r="G117" s="8" t="s">
        <v>15</v>
      </c>
      <c r="H117" s="8" t="s">
        <v>15</v>
      </c>
      <c r="I117" s="8" t="s">
        <v>15</v>
      </c>
      <c r="J117" s="8" t="s">
        <v>15</v>
      </c>
    </row>
    <row r="118" spans="1:10" ht="14.25" customHeight="1">
      <c r="A118" s="8" t="s">
        <v>15</v>
      </c>
      <c r="B118" s="8" t="s">
        <v>19</v>
      </c>
      <c r="C118" s="8" t="s">
        <v>15</v>
      </c>
      <c r="D118" s="8" t="s">
        <v>15</v>
      </c>
      <c r="E118" s="8" t="s">
        <v>15</v>
      </c>
      <c r="F118" s="8" t="s">
        <v>15</v>
      </c>
      <c r="G118" s="8" t="s">
        <v>15</v>
      </c>
      <c r="H118" s="8" t="s">
        <v>15</v>
      </c>
      <c r="I118" s="8" t="s">
        <v>15</v>
      </c>
      <c r="J118" s="8" t="s">
        <v>15</v>
      </c>
    </row>
    <row r="119" ht="15" hidden="1"/>
    <row r="120" spans="1:14" ht="15">
      <c r="A120" s="40" t="s">
        <v>23</v>
      </c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</row>
    <row r="121" spans="1:14" ht="15">
      <c r="A121" s="40" t="s">
        <v>167</v>
      </c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</row>
    <row r="122" ht="15">
      <c r="A122" s="5" t="s">
        <v>9</v>
      </c>
    </row>
    <row r="123" ht="15" hidden="1"/>
    <row r="124" spans="1:14" ht="30.75" customHeight="1">
      <c r="A124" s="41" t="s">
        <v>24</v>
      </c>
      <c r="B124" s="41" t="s">
        <v>25</v>
      </c>
      <c r="C124" s="41" t="s">
        <v>159</v>
      </c>
      <c r="D124" s="41"/>
      <c r="E124" s="41"/>
      <c r="F124" s="41"/>
      <c r="G124" s="41" t="s">
        <v>160</v>
      </c>
      <c r="H124" s="41"/>
      <c r="I124" s="41"/>
      <c r="J124" s="41"/>
      <c r="K124" s="41" t="s">
        <v>161</v>
      </c>
      <c r="L124" s="41"/>
      <c r="M124" s="41"/>
      <c r="N124" s="41"/>
    </row>
    <row r="125" spans="1:14" ht="66.75" customHeight="1">
      <c r="A125" s="41"/>
      <c r="B125" s="41"/>
      <c r="C125" s="8" t="s">
        <v>12</v>
      </c>
      <c r="D125" s="8" t="s">
        <v>13</v>
      </c>
      <c r="E125" s="8" t="s">
        <v>14</v>
      </c>
      <c r="F125" s="8" t="s">
        <v>66</v>
      </c>
      <c r="G125" s="8" t="s">
        <v>12</v>
      </c>
      <c r="H125" s="8" t="s">
        <v>13</v>
      </c>
      <c r="I125" s="8" t="s">
        <v>14</v>
      </c>
      <c r="J125" s="8" t="s">
        <v>64</v>
      </c>
      <c r="K125" s="8" t="s">
        <v>12</v>
      </c>
      <c r="L125" s="8" t="s">
        <v>13</v>
      </c>
      <c r="M125" s="8" t="s">
        <v>14</v>
      </c>
      <c r="N125" s="8" t="s">
        <v>65</v>
      </c>
    </row>
    <row r="126" spans="1:14" ht="15">
      <c r="A126" s="8">
        <v>1</v>
      </c>
      <c r="B126" s="8">
        <v>2</v>
      </c>
      <c r="C126" s="8">
        <v>3</v>
      </c>
      <c r="D126" s="8">
        <v>4</v>
      </c>
      <c r="E126" s="8">
        <v>5</v>
      </c>
      <c r="F126" s="8">
        <v>6</v>
      </c>
      <c r="G126" s="8">
        <v>7</v>
      </c>
      <c r="H126" s="8">
        <v>8</v>
      </c>
      <c r="I126" s="8">
        <v>9</v>
      </c>
      <c r="J126" s="8">
        <v>10</v>
      </c>
      <c r="K126" s="8">
        <v>11</v>
      </c>
      <c r="L126" s="8">
        <v>12</v>
      </c>
      <c r="M126" s="8">
        <v>13</v>
      </c>
      <c r="N126" s="8">
        <v>14</v>
      </c>
    </row>
    <row r="127" spans="1:14" ht="19.5" customHeight="1">
      <c r="A127" s="8">
        <v>1</v>
      </c>
      <c r="B127" s="37" t="s">
        <v>127</v>
      </c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9"/>
    </row>
    <row r="128" spans="1:14" ht="14.25" customHeight="1">
      <c r="A128" s="8" t="s">
        <v>15</v>
      </c>
      <c r="B128" s="9" t="s">
        <v>15</v>
      </c>
      <c r="C128" s="9">
        <v>1153912</v>
      </c>
      <c r="D128" s="9"/>
      <c r="E128" s="9" t="s">
        <v>15</v>
      </c>
      <c r="F128" s="9">
        <f>C128+D128</f>
        <v>1153912</v>
      </c>
      <c r="G128" s="8">
        <v>1295650</v>
      </c>
      <c r="H128" s="8">
        <v>41624</v>
      </c>
      <c r="I128" s="8"/>
      <c r="J128" s="8">
        <f>G128+H128</f>
        <v>1337274</v>
      </c>
      <c r="K128" s="8">
        <v>1607970</v>
      </c>
      <c r="L128" s="20">
        <v>400</v>
      </c>
      <c r="M128" s="20" t="s">
        <v>15</v>
      </c>
      <c r="N128" s="20">
        <f>K128+L128</f>
        <v>1608370</v>
      </c>
    </row>
    <row r="129" spans="1:14" ht="14.25" customHeight="1">
      <c r="A129" s="8"/>
      <c r="B129" s="37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9"/>
    </row>
    <row r="130" spans="1:14" ht="14.25" customHeight="1">
      <c r="A130" s="8" t="s">
        <v>15</v>
      </c>
      <c r="B130" s="9" t="s">
        <v>15</v>
      </c>
      <c r="C130" s="9"/>
      <c r="D130" s="9"/>
      <c r="E130" s="9" t="s">
        <v>15</v>
      </c>
      <c r="F130" s="9">
        <f>C130+D130</f>
        <v>0</v>
      </c>
      <c r="G130" s="8"/>
      <c r="H130" s="8"/>
      <c r="I130" s="8"/>
      <c r="J130" s="8">
        <f>G130+H130</f>
        <v>0</v>
      </c>
      <c r="K130" s="8"/>
      <c r="L130" s="20"/>
      <c r="M130" s="20" t="s">
        <v>15</v>
      </c>
      <c r="N130" s="20">
        <f>K130+L130</f>
        <v>0</v>
      </c>
    </row>
    <row r="131" spans="1:14" ht="17.25" customHeight="1">
      <c r="A131" s="8">
        <v>3</v>
      </c>
      <c r="B131" s="37" t="s">
        <v>142</v>
      </c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9"/>
    </row>
    <row r="132" spans="1:14" ht="15" hidden="1">
      <c r="A132" s="8"/>
      <c r="B132" s="9"/>
      <c r="C132" s="9"/>
      <c r="D132" s="9"/>
      <c r="E132" s="9"/>
      <c r="F132" s="9"/>
      <c r="G132" s="8"/>
      <c r="H132" s="8"/>
      <c r="I132" s="8"/>
      <c r="J132" s="8"/>
      <c r="K132" s="8"/>
      <c r="L132" s="15"/>
      <c r="M132" s="15"/>
      <c r="N132" s="15"/>
    </row>
    <row r="133" spans="1:14" ht="15" hidden="1">
      <c r="A133" s="8"/>
      <c r="B133" s="37"/>
      <c r="C133" s="48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9"/>
    </row>
    <row r="134" spans="1:14" ht="15" hidden="1">
      <c r="A134" s="8"/>
      <c r="B134" s="9"/>
      <c r="C134" s="9"/>
      <c r="D134" s="9"/>
      <c r="E134" s="9"/>
      <c r="F134" s="9"/>
      <c r="G134" s="8"/>
      <c r="H134" s="15"/>
      <c r="I134" s="15"/>
      <c r="J134" s="15"/>
      <c r="K134" s="8"/>
      <c r="L134" s="15"/>
      <c r="M134" s="15"/>
      <c r="N134" s="15"/>
    </row>
    <row r="135" spans="1:14" ht="15" hidden="1">
      <c r="A135" s="8"/>
      <c r="B135" s="37"/>
      <c r="C135" s="48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9"/>
    </row>
    <row r="136" spans="1:14" ht="15.75" customHeight="1">
      <c r="A136" s="8"/>
      <c r="B136" s="9"/>
      <c r="C136" s="9"/>
      <c r="D136" s="9"/>
      <c r="E136" s="9"/>
      <c r="F136" s="9"/>
      <c r="G136" s="8"/>
      <c r="H136" s="8">
        <v>211540</v>
      </c>
      <c r="I136" s="8">
        <v>211540</v>
      </c>
      <c r="J136" s="8">
        <f>G136+H136</f>
        <v>211540</v>
      </c>
      <c r="K136" s="8"/>
      <c r="L136" s="8"/>
      <c r="M136" s="20"/>
      <c r="N136" s="20">
        <f>K136+L136</f>
        <v>0</v>
      </c>
    </row>
    <row r="137" spans="1:14" ht="14.25" customHeight="1">
      <c r="A137" s="9" t="s">
        <v>15</v>
      </c>
      <c r="B137" s="8" t="s">
        <v>19</v>
      </c>
      <c r="C137" s="19">
        <f>C128</f>
        <v>1153912</v>
      </c>
      <c r="D137" s="20">
        <f>D128+D134+D136+D132</f>
        <v>0</v>
      </c>
      <c r="E137" s="20">
        <f>E136</f>
        <v>0</v>
      </c>
      <c r="F137" s="20">
        <f>F128+F134+F136+F132</f>
        <v>1153912</v>
      </c>
      <c r="G137" s="19">
        <f>G128+G130</f>
        <v>1295650</v>
      </c>
      <c r="H137" s="20">
        <f>H128+H134+H136+H132+H130</f>
        <v>253164</v>
      </c>
      <c r="I137" s="20">
        <f>I128+I134+I136+I132</f>
        <v>211540</v>
      </c>
      <c r="J137" s="20">
        <f>J128+J130+J136</f>
        <v>1548814</v>
      </c>
      <c r="K137" s="19">
        <f>K128+K130</f>
        <v>1607970</v>
      </c>
      <c r="L137" s="20">
        <f>L128+L132+L134+L136</f>
        <v>400</v>
      </c>
      <c r="M137" s="20">
        <f>M136</f>
        <v>0</v>
      </c>
      <c r="N137" s="20">
        <f>N128+N132+N134+N136</f>
        <v>1608370</v>
      </c>
    </row>
    <row r="138" ht="15" hidden="1"/>
    <row r="139" ht="15" hidden="1"/>
    <row r="140" spans="1:10" ht="15">
      <c r="A140" s="44" t="s">
        <v>168</v>
      </c>
      <c r="B140" s="44"/>
      <c r="C140" s="44"/>
      <c r="D140" s="44"/>
      <c r="E140" s="44"/>
      <c r="F140" s="44"/>
      <c r="G140" s="44"/>
      <c r="H140" s="44"/>
      <c r="I140" s="44"/>
      <c r="J140" s="44"/>
    </row>
    <row r="141" ht="15">
      <c r="A141" s="5" t="s">
        <v>9</v>
      </c>
    </row>
    <row r="142" ht="0.75" customHeight="1"/>
    <row r="143" spans="1:10" ht="15">
      <c r="A143" s="41" t="s">
        <v>69</v>
      </c>
      <c r="B143" s="41" t="s">
        <v>25</v>
      </c>
      <c r="C143" s="41" t="s">
        <v>138</v>
      </c>
      <c r="D143" s="41"/>
      <c r="E143" s="41"/>
      <c r="F143" s="41"/>
      <c r="G143" s="41" t="s">
        <v>163</v>
      </c>
      <c r="H143" s="41"/>
      <c r="I143" s="41"/>
      <c r="J143" s="41"/>
    </row>
    <row r="144" spans="1:10" ht="63" customHeight="1">
      <c r="A144" s="41"/>
      <c r="B144" s="41"/>
      <c r="C144" s="8" t="s">
        <v>12</v>
      </c>
      <c r="D144" s="8" t="s">
        <v>13</v>
      </c>
      <c r="E144" s="8" t="s">
        <v>14</v>
      </c>
      <c r="F144" s="8" t="s">
        <v>66</v>
      </c>
      <c r="G144" s="8" t="s">
        <v>12</v>
      </c>
      <c r="H144" s="8" t="s">
        <v>13</v>
      </c>
      <c r="I144" s="8" t="s">
        <v>14</v>
      </c>
      <c r="J144" s="8" t="s">
        <v>64</v>
      </c>
    </row>
    <row r="145" spans="1:10" ht="15">
      <c r="A145" s="8">
        <v>1</v>
      </c>
      <c r="B145" s="8">
        <v>2</v>
      </c>
      <c r="C145" s="8">
        <v>3</v>
      </c>
      <c r="D145" s="8">
        <v>4</v>
      </c>
      <c r="E145" s="8">
        <v>5</v>
      </c>
      <c r="F145" s="8">
        <v>6</v>
      </c>
      <c r="G145" s="8">
        <v>7</v>
      </c>
      <c r="H145" s="8">
        <v>8</v>
      </c>
      <c r="I145" s="8">
        <v>9</v>
      </c>
      <c r="J145" s="8">
        <v>10</v>
      </c>
    </row>
    <row r="146" spans="1:10" ht="24.75" customHeight="1">
      <c r="A146" s="8"/>
      <c r="B146" s="37" t="s">
        <v>127</v>
      </c>
      <c r="C146" s="38"/>
      <c r="D146" s="38"/>
      <c r="E146" s="38"/>
      <c r="F146" s="38"/>
      <c r="G146" s="38"/>
      <c r="H146" s="38"/>
      <c r="I146" s="38"/>
      <c r="J146" s="39"/>
    </row>
    <row r="147" spans="1:10" ht="15">
      <c r="A147" s="8" t="s">
        <v>15</v>
      </c>
      <c r="B147" s="9" t="s">
        <v>15</v>
      </c>
      <c r="C147" s="19">
        <v>1714339</v>
      </c>
      <c r="D147" s="19"/>
      <c r="E147" s="19" t="s">
        <v>15</v>
      </c>
      <c r="F147" s="19">
        <f>C147+D147</f>
        <v>1714339</v>
      </c>
      <c r="G147" s="20">
        <v>1828759</v>
      </c>
      <c r="H147" s="20"/>
      <c r="I147" s="20" t="s">
        <v>15</v>
      </c>
      <c r="J147" s="20">
        <f>G147+H147</f>
        <v>1828759</v>
      </c>
    </row>
    <row r="148" spans="1:10" ht="14.25" customHeight="1">
      <c r="A148" s="9" t="s">
        <v>15</v>
      </c>
      <c r="B148" s="8" t="s">
        <v>19</v>
      </c>
      <c r="C148" s="19">
        <f>C147</f>
        <v>1714339</v>
      </c>
      <c r="D148" s="19">
        <f>D147</f>
        <v>0</v>
      </c>
      <c r="E148" s="19" t="s">
        <v>15</v>
      </c>
      <c r="F148" s="19">
        <f>F147</f>
        <v>1714339</v>
      </c>
      <c r="G148" s="19">
        <f>G147</f>
        <v>1828759</v>
      </c>
      <c r="H148" s="19">
        <f>H147</f>
        <v>0</v>
      </c>
      <c r="I148" s="20" t="s">
        <v>15</v>
      </c>
      <c r="J148" s="19">
        <f>J147</f>
        <v>1828759</v>
      </c>
    </row>
    <row r="149" ht="15" hidden="1"/>
    <row r="150" spans="1:13" ht="15">
      <c r="A150" s="40" t="s">
        <v>136</v>
      </c>
      <c r="B150" s="40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</row>
    <row r="151" spans="1:13" ht="15">
      <c r="A151" s="40" t="s">
        <v>169</v>
      </c>
      <c r="B151" s="40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</row>
    <row r="152" ht="14.25" customHeight="1">
      <c r="A152" s="5" t="s">
        <v>9</v>
      </c>
    </row>
    <row r="153" ht="15" hidden="1"/>
    <row r="154" spans="1:13" ht="15">
      <c r="A154" s="41" t="s">
        <v>24</v>
      </c>
      <c r="B154" s="41" t="s">
        <v>26</v>
      </c>
      <c r="C154" s="41" t="s">
        <v>27</v>
      </c>
      <c r="D154" s="41" t="s">
        <v>28</v>
      </c>
      <c r="E154" s="41" t="s">
        <v>159</v>
      </c>
      <c r="F154" s="41"/>
      <c r="G154" s="41"/>
      <c r="H154" s="41" t="s">
        <v>160</v>
      </c>
      <c r="I154" s="41"/>
      <c r="J154" s="41"/>
      <c r="K154" s="41" t="s">
        <v>161</v>
      </c>
      <c r="L154" s="41"/>
      <c r="M154" s="41"/>
    </row>
    <row r="155" spans="1:13" ht="30">
      <c r="A155" s="41"/>
      <c r="B155" s="41"/>
      <c r="C155" s="41"/>
      <c r="D155" s="41"/>
      <c r="E155" s="8" t="s">
        <v>12</v>
      </c>
      <c r="F155" s="8" t="s">
        <v>13</v>
      </c>
      <c r="G155" s="8" t="s">
        <v>70</v>
      </c>
      <c r="H155" s="8" t="s">
        <v>12</v>
      </c>
      <c r="I155" s="8" t="s">
        <v>13</v>
      </c>
      <c r="J155" s="8" t="s">
        <v>71</v>
      </c>
      <c r="K155" s="8" t="s">
        <v>12</v>
      </c>
      <c r="L155" s="8" t="s">
        <v>13</v>
      </c>
      <c r="M155" s="8" t="s">
        <v>65</v>
      </c>
    </row>
    <row r="156" spans="1:13" ht="15">
      <c r="A156" s="8">
        <v>1</v>
      </c>
      <c r="B156" s="8">
        <v>2</v>
      </c>
      <c r="C156" s="8">
        <v>3</v>
      </c>
      <c r="D156" s="8">
        <v>4</v>
      </c>
      <c r="E156" s="8">
        <v>5</v>
      </c>
      <c r="F156" s="8">
        <v>6</v>
      </c>
      <c r="G156" s="8">
        <v>7</v>
      </c>
      <c r="H156" s="8">
        <v>8</v>
      </c>
      <c r="I156" s="8">
        <v>9</v>
      </c>
      <c r="J156" s="8">
        <v>10</v>
      </c>
      <c r="K156" s="8">
        <v>11</v>
      </c>
      <c r="L156" s="8">
        <v>12</v>
      </c>
      <c r="M156" s="8">
        <v>13</v>
      </c>
    </row>
    <row r="157" spans="1:13" ht="15">
      <c r="A157" s="8" t="s">
        <v>15</v>
      </c>
      <c r="B157" s="9" t="s">
        <v>29</v>
      </c>
      <c r="C157" s="8" t="s">
        <v>15</v>
      </c>
      <c r="D157" s="8" t="s">
        <v>15</v>
      </c>
      <c r="E157" s="8" t="s">
        <v>15</v>
      </c>
      <c r="F157" s="8" t="s">
        <v>15</v>
      </c>
      <c r="G157" s="8" t="s">
        <v>15</v>
      </c>
      <c r="H157" s="8" t="s">
        <v>15</v>
      </c>
      <c r="I157" s="8" t="s">
        <v>15</v>
      </c>
      <c r="J157" s="8" t="s">
        <v>15</v>
      </c>
      <c r="K157" s="8" t="s">
        <v>15</v>
      </c>
      <c r="L157" s="8" t="s">
        <v>15</v>
      </c>
      <c r="M157" s="8" t="s">
        <v>15</v>
      </c>
    </row>
    <row r="158" spans="1:13" ht="99" customHeight="1">
      <c r="A158" s="8" t="s">
        <v>15</v>
      </c>
      <c r="B158" s="14" t="s">
        <v>120</v>
      </c>
      <c r="C158" s="8" t="s">
        <v>103</v>
      </c>
      <c r="D158" s="8" t="s">
        <v>105</v>
      </c>
      <c r="E158" s="8">
        <v>1</v>
      </c>
      <c r="F158" s="8" t="s">
        <v>15</v>
      </c>
      <c r="G158" s="8">
        <f>E158</f>
        <v>1</v>
      </c>
      <c r="H158" s="8">
        <v>1</v>
      </c>
      <c r="I158" s="8" t="s">
        <v>15</v>
      </c>
      <c r="J158" s="8">
        <f>H158</f>
        <v>1</v>
      </c>
      <c r="K158" s="8">
        <v>1</v>
      </c>
      <c r="L158" s="8" t="s">
        <v>15</v>
      </c>
      <c r="M158" s="8">
        <f>SUM(K158:L158)</f>
        <v>1</v>
      </c>
    </row>
    <row r="159" spans="1:13" ht="25.5" customHeight="1">
      <c r="A159" s="8"/>
      <c r="B159" s="14" t="s">
        <v>102</v>
      </c>
      <c r="C159" s="8" t="s">
        <v>103</v>
      </c>
      <c r="D159" s="8" t="s">
        <v>106</v>
      </c>
      <c r="E159" s="8">
        <v>13</v>
      </c>
      <c r="F159" s="8"/>
      <c r="G159" s="8">
        <f>E159+F159</f>
        <v>13</v>
      </c>
      <c r="H159" s="8">
        <v>13</v>
      </c>
      <c r="I159" s="8"/>
      <c r="J159" s="8">
        <f>H159</f>
        <v>13</v>
      </c>
      <c r="K159" s="8">
        <v>13</v>
      </c>
      <c r="L159" s="8"/>
      <c r="M159" s="8">
        <f>SUM(K159:L159)</f>
        <v>13</v>
      </c>
    </row>
    <row r="160" spans="1:13" ht="24.75" customHeight="1">
      <c r="A160" s="8"/>
      <c r="B160" s="18" t="s">
        <v>185</v>
      </c>
      <c r="C160" s="8" t="s">
        <v>103</v>
      </c>
      <c r="D160" s="8" t="s">
        <v>106</v>
      </c>
      <c r="E160" s="8"/>
      <c r="F160" s="8"/>
      <c r="G160" s="8"/>
      <c r="H160" s="8">
        <v>5</v>
      </c>
      <c r="I160" s="8"/>
      <c r="J160" s="8">
        <f>H160</f>
        <v>5</v>
      </c>
      <c r="K160" s="8">
        <v>5</v>
      </c>
      <c r="L160" s="8"/>
      <c r="M160" s="8">
        <f>SUM(K160:L160)</f>
        <v>5</v>
      </c>
    </row>
    <row r="161" spans="1:13" ht="14.25" customHeight="1">
      <c r="A161" s="8"/>
      <c r="B161" s="14" t="s">
        <v>186</v>
      </c>
      <c r="C161" s="8" t="s">
        <v>103</v>
      </c>
      <c r="D161" s="8" t="s">
        <v>106</v>
      </c>
      <c r="E161" s="8"/>
      <c r="F161" s="8"/>
      <c r="G161" s="8"/>
      <c r="H161" s="8">
        <v>3</v>
      </c>
      <c r="I161" s="8"/>
      <c r="J161" s="8">
        <f>H161</f>
        <v>3</v>
      </c>
      <c r="K161" s="8">
        <v>3</v>
      </c>
      <c r="L161" s="8"/>
      <c r="M161" s="8">
        <f>SUM(K161:L161)</f>
        <v>3</v>
      </c>
    </row>
    <row r="162" spans="1:13" ht="14.25" customHeight="1">
      <c r="A162" s="8"/>
      <c r="B162" s="14" t="s">
        <v>187</v>
      </c>
      <c r="C162" s="8" t="s">
        <v>103</v>
      </c>
      <c r="D162" s="8" t="s">
        <v>106</v>
      </c>
      <c r="E162" s="8"/>
      <c r="F162" s="8"/>
      <c r="G162" s="8"/>
      <c r="H162" s="8">
        <v>5</v>
      </c>
      <c r="I162" s="8"/>
      <c r="J162" s="8">
        <f>H162</f>
        <v>5</v>
      </c>
      <c r="K162" s="8">
        <v>5</v>
      </c>
      <c r="L162" s="8"/>
      <c r="M162" s="8">
        <f>SUM(K162:L162)</f>
        <v>5</v>
      </c>
    </row>
    <row r="163" spans="1:13" ht="15">
      <c r="A163" s="8" t="s">
        <v>15</v>
      </c>
      <c r="B163" s="9" t="s">
        <v>30</v>
      </c>
      <c r="C163" s="8" t="s">
        <v>15</v>
      </c>
      <c r="D163" s="8" t="s">
        <v>15</v>
      </c>
      <c r="E163" s="8" t="s">
        <v>15</v>
      </c>
      <c r="F163" s="8" t="s">
        <v>15</v>
      </c>
      <c r="G163" s="8" t="s">
        <v>15</v>
      </c>
      <c r="H163" s="8" t="s">
        <v>15</v>
      </c>
      <c r="I163" s="8" t="s">
        <v>15</v>
      </c>
      <c r="J163" s="8" t="s">
        <v>15</v>
      </c>
      <c r="K163" s="8" t="s">
        <v>15</v>
      </c>
      <c r="L163" s="8" t="s">
        <v>15</v>
      </c>
      <c r="M163" s="8" t="s">
        <v>15</v>
      </c>
    </row>
    <row r="164" spans="1:13" ht="21.75" customHeight="1">
      <c r="A164" s="8" t="s">
        <v>15</v>
      </c>
      <c r="B164" s="14" t="s">
        <v>129</v>
      </c>
      <c r="C164" s="8" t="s">
        <v>130</v>
      </c>
      <c r="D164" s="8" t="s">
        <v>121</v>
      </c>
      <c r="E164" s="8">
        <v>14.1</v>
      </c>
      <c r="F164" s="8" t="s">
        <v>15</v>
      </c>
      <c r="G164" s="8">
        <f>E164</f>
        <v>14.1</v>
      </c>
      <c r="H164" s="8">
        <v>14.2</v>
      </c>
      <c r="I164" s="8" t="s">
        <v>15</v>
      </c>
      <c r="J164" s="8">
        <f>H164</f>
        <v>14.2</v>
      </c>
      <c r="K164" s="8">
        <v>14.2</v>
      </c>
      <c r="L164" s="8" t="s">
        <v>15</v>
      </c>
      <c r="M164" s="8">
        <f>SUM(K164:L164)</f>
        <v>14.2</v>
      </c>
    </row>
    <row r="165" spans="1:13" ht="25.5" customHeight="1">
      <c r="A165" s="8"/>
      <c r="B165" s="14" t="s">
        <v>131</v>
      </c>
      <c r="C165" s="8" t="s">
        <v>122</v>
      </c>
      <c r="D165" s="8" t="s">
        <v>121</v>
      </c>
      <c r="E165" s="8">
        <v>1.3</v>
      </c>
      <c r="F165" s="8"/>
      <c r="G165" s="8">
        <f>E165+F165</f>
        <v>1.3</v>
      </c>
      <c r="H165" s="8">
        <v>1.3</v>
      </c>
      <c r="I165" s="8"/>
      <c r="J165" s="8">
        <f>H165</f>
        <v>1.3</v>
      </c>
      <c r="K165" s="8">
        <v>1.3</v>
      </c>
      <c r="L165" s="8"/>
      <c r="M165" s="8">
        <f>SUM(K165:L165)</f>
        <v>1.3</v>
      </c>
    </row>
    <row r="166" spans="1:13" ht="22.5" customHeight="1">
      <c r="A166" s="8"/>
      <c r="B166" s="14" t="s">
        <v>132</v>
      </c>
      <c r="C166" s="8" t="s">
        <v>133</v>
      </c>
      <c r="D166" s="8" t="s">
        <v>121</v>
      </c>
      <c r="E166" s="8">
        <v>15100</v>
      </c>
      <c r="F166" s="8"/>
      <c r="G166" s="8">
        <f>E166+F166</f>
        <v>15100</v>
      </c>
      <c r="H166" s="8">
        <v>15135</v>
      </c>
      <c r="I166" s="8"/>
      <c r="J166" s="8">
        <f>H166</f>
        <v>15135</v>
      </c>
      <c r="K166" s="8">
        <v>15135</v>
      </c>
      <c r="L166" s="8"/>
      <c r="M166" s="8">
        <f>SUM(K166:L166)</f>
        <v>15135</v>
      </c>
    </row>
    <row r="167" spans="1:13" ht="15">
      <c r="A167" s="8" t="s">
        <v>15</v>
      </c>
      <c r="B167" s="9" t="s">
        <v>31</v>
      </c>
      <c r="C167" s="8" t="s">
        <v>15</v>
      </c>
      <c r="D167" s="8" t="s">
        <v>15</v>
      </c>
      <c r="E167" s="8" t="s">
        <v>15</v>
      </c>
      <c r="F167" s="8" t="s">
        <v>15</v>
      </c>
      <c r="G167" s="8"/>
      <c r="H167" s="8" t="s">
        <v>15</v>
      </c>
      <c r="I167" s="8" t="s">
        <v>15</v>
      </c>
      <c r="J167" s="8" t="s">
        <v>15</v>
      </c>
      <c r="K167" s="8" t="s">
        <v>15</v>
      </c>
      <c r="L167" s="8" t="s">
        <v>15</v>
      </c>
      <c r="M167" s="8" t="s">
        <v>15</v>
      </c>
    </row>
    <row r="168" spans="1:13" ht="26.25" customHeight="1">
      <c r="A168" s="8" t="s">
        <v>15</v>
      </c>
      <c r="B168" s="14" t="s">
        <v>134</v>
      </c>
      <c r="C168" s="8" t="s">
        <v>103</v>
      </c>
      <c r="D168" s="8" t="s">
        <v>107</v>
      </c>
      <c r="E168" s="8">
        <v>1162</v>
      </c>
      <c r="F168" s="8" t="s">
        <v>15</v>
      </c>
      <c r="G168" s="8">
        <f>E168</f>
        <v>1162</v>
      </c>
      <c r="H168" s="8">
        <v>1164</v>
      </c>
      <c r="I168" s="8" t="s">
        <v>15</v>
      </c>
      <c r="J168" s="8">
        <f>H168</f>
        <v>1164</v>
      </c>
      <c r="K168" s="8">
        <v>1164</v>
      </c>
      <c r="L168" s="8" t="s">
        <v>15</v>
      </c>
      <c r="M168" s="8">
        <f>SUM(K168:L168)</f>
        <v>1164</v>
      </c>
    </row>
    <row r="169" spans="1:13" ht="15">
      <c r="A169" s="8" t="s">
        <v>15</v>
      </c>
      <c r="B169" s="9" t="s">
        <v>32</v>
      </c>
      <c r="C169" s="8" t="s">
        <v>15</v>
      </c>
      <c r="D169" s="8" t="s">
        <v>15</v>
      </c>
      <c r="E169" s="8" t="s">
        <v>15</v>
      </c>
      <c r="F169" s="8" t="s">
        <v>15</v>
      </c>
      <c r="G169" s="8" t="s">
        <v>15</v>
      </c>
      <c r="H169" s="8" t="s">
        <v>15</v>
      </c>
      <c r="I169" s="8" t="s">
        <v>15</v>
      </c>
      <c r="J169" s="8" t="s">
        <v>15</v>
      </c>
      <c r="K169" s="8" t="s">
        <v>15</v>
      </c>
      <c r="L169" s="8" t="s">
        <v>15</v>
      </c>
      <c r="M169" s="8" t="s">
        <v>15</v>
      </c>
    </row>
    <row r="170" spans="1:13" ht="60">
      <c r="A170" s="8" t="s">
        <v>15</v>
      </c>
      <c r="B170" s="14" t="s">
        <v>141</v>
      </c>
      <c r="C170" s="8" t="s">
        <v>104</v>
      </c>
      <c r="D170" s="8" t="s">
        <v>107</v>
      </c>
      <c r="E170" s="8" t="s">
        <v>15</v>
      </c>
      <c r="F170" s="8" t="s">
        <v>15</v>
      </c>
      <c r="G170" s="8"/>
      <c r="H170" s="8"/>
      <c r="I170" s="8" t="s">
        <v>15</v>
      </c>
      <c r="J170" s="8">
        <v>100.2</v>
      </c>
      <c r="K170" s="8" t="s">
        <v>15</v>
      </c>
      <c r="L170" s="8" t="s">
        <v>15</v>
      </c>
      <c r="M170" s="8">
        <v>100</v>
      </c>
    </row>
    <row r="171" ht="15" hidden="1"/>
    <row r="172" ht="15" hidden="1"/>
    <row r="173" spans="1:10" ht="15">
      <c r="A173" s="44" t="s">
        <v>170</v>
      </c>
      <c r="B173" s="44"/>
      <c r="C173" s="44"/>
      <c r="D173" s="44"/>
      <c r="E173" s="44"/>
      <c r="F173" s="44"/>
      <c r="G173" s="44"/>
      <c r="H173" s="44"/>
      <c r="I173" s="44"/>
      <c r="J173" s="44"/>
    </row>
    <row r="174" ht="15">
      <c r="A174" s="5" t="s">
        <v>9</v>
      </c>
    </row>
    <row r="175" ht="15" hidden="1"/>
    <row r="176" ht="15" hidden="1"/>
    <row r="177" spans="1:10" ht="15">
      <c r="A177" s="41" t="s">
        <v>24</v>
      </c>
      <c r="B177" s="41" t="s">
        <v>26</v>
      </c>
      <c r="C177" s="41" t="s">
        <v>27</v>
      </c>
      <c r="D177" s="41" t="s">
        <v>28</v>
      </c>
      <c r="E177" s="41" t="s">
        <v>86</v>
      </c>
      <c r="F177" s="41"/>
      <c r="G177" s="41"/>
      <c r="H177" s="41" t="s">
        <v>138</v>
      </c>
      <c r="I177" s="41"/>
      <c r="J177" s="41"/>
    </row>
    <row r="178" spans="1:10" ht="41.25" customHeight="1">
      <c r="A178" s="41"/>
      <c r="B178" s="41"/>
      <c r="C178" s="41"/>
      <c r="D178" s="41"/>
      <c r="E178" s="8" t="s">
        <v>12</v>
      </c>
      <c r="F178" s="8" t="s">
        <v>13</v>
      </c>
      <c r="G178" s="8" t="s">
        <v>70</v>
      </c>
      <c r="H178" s="8" t="s">
        <v>12</v>
      </c>
      <c r="I178" s="8" t="s">
        <v>13</v>
      </c>
      <c r="J178" s="8" t="s">
        <v>71</v>
      </c>
    </row>
    <row r="179" spans="1:10" ht="15">
      <c r="A179" s="8">
        <v>1</v>
      </c>
      <c r="B179" s="8">
        <v>2</v>
      </c>
      <c r="C179" s="8">
        <v>3</v>
      </c>
      <c r="D179" s="8">
        <v>4</v>
      </c>
      <c r="E179" s="8">
        <v>5</v>
      </c>
      <c r="F179" s="8">
        <v>6</v>
      </c>
      <c r="G179" s="8">
        <v>7</v>
      </c>
      <c r="H179" s="8">
        <v>8</v>
      </c>
      <c r="I179" s="8">
        <v>9</v>
      </c>
      <c r="J179" s="8">
        <v>10</v>
      </c>
    </row>
    <row r="180" spans="1:10" ht="15">
      <c r="A180" s="9" t="s">
        <v>15</v>
      </c>
      <c r="B180" s="9" t="s">
        <v>29</v>
      </c>
      <c r="C180" s="8" t="s">
        <v>15</v>
      </c>
      <c r="D180" s="8" t="s">
        <v>15</v>
      </c>
      <c r="E180" s="9" t="s">
        <v>15</v>
      </c>
      <c r="F180" s="9" t="s">
        <v>15</v>
      </c>
      <c r="G180" s="9" t="s">
        <v>15</v>
      </c>
      <c r="H180" s="9" t="s">
        <v>15</v>
      </c>
      <c r="I180" s="9" t="s">
        <v>15</v>
      </c>
      <c r="J180" s="9" t="s">
        <v>15</v>
      </c>
    </row>
    <row r="181" spans="1:10" ht="135">
      <c r="A181" s="9"/>
      <c r="B181" s="14" t="s">
        <v>120</v>
      </c>
      <c r="C181" s="8" t="s">
        <v>103</v>
      </c>
      <c r="D181" s="8" t="s">
        <v>105</v>
      </c>
      <c r="E181" s="9">
        <v>1</v>
      </c>
      <c r="F181" s="9"/>
      <c r="G181" s="9">
        <f aca="true" t="shared" si="6" ref="G181:G189">SUM(E181:F181)</f>
        <v>1</v>
      </c>
      <c r="H181" s="9">
        <v>1</v>
      </c>
      <c r="I181" s="9"/>
      <c r="J181" s="9">
        <f aca="true" t="shared" si="7" ref="J181:J189">SUM(H181:I181)</f>
        <v>1</v>
      </c>
    </row>
    <row r="182" spans="1:10" ht="24" customHeight="1">
      <c r="A182" s="9"/>
      <c r="B182" s="14" t="s">
        <v>102</v>
      </c>
      <c r="C182" s="8" t="s">
        <v>103</v>
      </c>
      <c r="D182" s="8" t="s">
        <v>106</v>
      </c>
      <c r="E182" s="9">
        <v>13</v>
      </c>
      <c r="F182" s="9"/>
      <c r="G182" s="9">
        <f t="shared" si="6"/>
        <v>13</v>
      </c>
      <c r="H182" s="9">
        <v>13</v>
      </c>
      <c r="I182" s="9"/>
      <c r="J182" s="9">
        <f t="shared" si="7"/>
        <v>13</v>
      </c>
    </row>
    <row r="183" spans="1:10" ht="14.25" customHeight="1">
      <c r="A183" s="9"/>
      <c r="B183" s="18" t="s">
        <v>185</v>
      </c>
      <c r="C183" s="8" t="s">
        <v>103</v>
      </c>
      <c r="D183" s="8" t="s">
        <v>106</v>
      </c>
      <c r="E183" s="9">
        <v>5</v>
      </c>
      <c r="F183" s="9"/>
      <c r="G183" s="9">
        <f t="shared" si="6"/>
        <v>5</v>
      </c>
      <c r="H183" s="9">
        <v>5</v>
      </c>
      <c r="I183" s="9"/>
      <c r="J183" s="9">
        <f t="shared" si="7"/>
        <v>5</v>
      </c>
    </row>
    <row r="184" spans="1:10" ht="15.75" customHeight="1">
      <c r="A184" s="9"/>
      <c r="B184" s="14" t="s">
        <v>186</v>
      </c>
      <c r="C184" s="8" t="s">
        <v>103</v>
      </c>
      <c r="D184" s="8" t="s">
        <v>106</v>
      </c>
      <c r="E184" s="9">
        <v>3</v>
      </c>
      <c r="F184" s="9"/>
      <c r="G184" s="9">
        <f t="shared" si="6"/>
        <v>3</v>
      </c>
      <c r="H184" s="9">
        <v>3</v>
      </c>
      <c r="I184" s="9"/>
      <c r="J184" s="9">
        <f t="shared" si="7"/>
        <v>3</v>
      </c>
    </row>
    <row r="185" spans="1:10" ht="15" customHeight="1">
      <c r="A185" s="9"/>
      <c r="B185" s="14" t="s">
        <v>187</v>
      </c>
      <c r="C185" s="8" t="s">
        <v>103</v>
      </c>
      <c r="D185" s="8" t="s">
        <v>106</v>
      </c>
      <c r="E185" s="9">
        <v>5</v>
      </c>
      <c r="F185" s="9"/>
      <c r="G185" s="9">
        <f t="shared" si="6"/>
        <v>5</v>
      </c>
      <c r="H185" s="9">
        <v>5</v>
      </c>
      <c r="I185" s="9"/>
      <c r="J185" s="9">
        <f t="shared" si="7"/>
        <v>5</v>
      </c>
    </row>
    <row r="186" spans="1:10" ht="17.25" customHeight="1">
      <c r="A186" s="9"/>
      <c r="B186" s="9" t="s">
        <v>30</v>
      </c>
      <c r="C186" s="8" t="s">
        <v>15</v>
      </c>
      <c r="D186" s="8" t="s">
        <v>15</v>
      </c>
      <c r="E186" s="9"/>
      <c r="F186" s="9"/>
      <c r="G186" s="9">
        <f t="shared" si="6"/>
        <v>0</v>
      </c>
      <c r="H186" s="9"/>
      <c r="I186" s="9"/>
      <c r="J186" s="9">
        <f t="shared" si="7"/>
        <v>0</v>
      </c>
    </row>
    <row r="187" spans="1:10" ht="21.75" customHeight="1">
      <c r="A187" s="9"/>
      <c r="B187" s="14" t="s">
        <v>129</v>
      </c>
      <c r="C187" s="8" t="s">
        <v>130</v>
      </c>
      <c r="D187" s="8" t="s">
        <v>121</v>
      </c>
      <c r="E187" s="9">
        <v>14.2</v>
      </c>
      <c r="F187" s="9"/>
      <c r="G187" s="9">
        <f t="shared" si="6"/>
        <v>14.2</v>
      </c>
      <c r="H187" s="9">
        <v>14.2</v>
      </c>
      <c r="I187" s="9"/>
      <c r="J187" s="9">
        <f t="shared" si="7"/>
        <v>14.2</v>
      </c>
    </row>
    <row r="188" spans="1:10" ht="21" customHeight="1">
      <c r="A188" s="9"/>
      <c r="B188" s="14" t="s">
        <v>131</v>
      </c>
      <c r="C188" s="8" t="s">
        <v>122</v>
      </c>
      <c r="D188" s="8" t="s">
        <v>121</v>
      </c>
      <c r="E188" s="9">
        <v>1.3</v>
      </c>
      <c r="F188" s="9"/>
      <c r="G188" s="9">
        <f t="shared" si="6"/>
        <v>1.3</v>
      </c>
      <c r="H188" s="9">
        <v>1.3</v>
      </c>
      <c r="I188" s="9"/>
      <c r="J188" s="9">
        <f t="shared" si="7"/>
        <v>1.3</v>
      </c>
    </row>
    <row r="189" spans="1:10" ht="22.5" customHeight="1">
      <c r="A189" s="9"/>
      <c r="B189" s="14" t="s">
        <v>132</v>
      </c>
      <c r="C189" s="8" t="s">
        <v>133</v>
      </c>
      <c r="D189" s="8" t="s">
        <v>121</v>
      </c>
      <c r="E189" s="9">
        <v>15135</v>
      </c>
      <c r="F189" s="9"/>
      <c r="G189" s="9">
        <f t="shared" si="6"/>
        <v>15135</v>
      </c>
      <c r="H189" s="9">
        <v>15135</v>
      </c>
      <c r="I189" s="9"/>
      <c r="J189" s="9">
        <f t="shared" si="7"/>
        <v>15135</v>
      </c>
    </row>
    <row r="190" spans="1:10" ht="15">
      <c r="A190" s="9" t="s">
        <v>15</v>
      </c>
      <c r="B190" s="9" t="s">
        <v>31</v>
      </c>
      <c r="C190" s="8" t="s">
        <v>15</v>
      </c>
      <c r="D190" s="8" t="s">
        <v>15</v>
      </c>
      <c r="E190" s="9" t="s">
        <v>15</v>
      </c>
      <c r="F190" s="9" t="s">
        <v>15</v>
      </c>
      <c r="G190" s="9" t="s">
        <v>15</v>
      </c>
      <c r="H190" s="9" t="s">
        <v>15</v>
      </c>
      <c r="I190" s="9" t="s">
        <v>15</v>
      </c>
      <c r="J190" s="9" t="s">
        <v>15</v>
      </c>
    </row>
    <row r="191" spans="1:10" ht="26.25" customHeight="1">
      <c r="A191" s="9" t="s">
        <v>15</v>
      </c>
      <c r="B191" s="14" t="s">
        <v>134</v>
      </c>
      <c r="C191" s="8" t="s">
        <v>103</v>
      </c>
      <c r="D191" s="8" t="s">
        <v>107</v>
      </c>
      <c r="E191" s="8">
        <v>1164</v>
      </c>
      <c r="F191" s="9" t="s">
        <v>15</v>
      </c>
      <c r="G191" s="9">
        <f>SUM(E191:F191)</f>
        <v>1164</v>
      </c>
      <c r="H191" s="8">
        <v>1164</v>
      </c>
      <c r="I191" s="9" t="s">
        <v>15</v>
      </c>
      <c r="J191" s="9">
        <f>SUM(H191:I191)</f>
        <v>1164</v>
      </c>
    </row>
    <row r="192" spans="1:10" ht="14.25" customHeight="1">
      <c r="A192" s="9" t="s">
        <v>15</v>
      </c>
      <c r="B192" s="9" t="s">
        <v>32</v>
      </c>
      <c r="C192" s="8" t="s">
        <v>15</v>
      </c>
      <c r="D192" s="8" t="s">
        <v>15</v>
      </c>
      <c r="E192" s="8"/>
      <c r="F192" s="9" t="s">
        <v>15</v>
      </c>
      <c r="G192" s="9" t="s">
        <v>15</v>
      </c>
      <c r="H192" s="8"/>
      <c r="I192" s="9" t="s">
        <v>15</v>
      </c>
      <c r="J192" s="9" t="s">
        <v>15</v>
      </c>
    </row>
    <row r="193" spans="1:10" ht="55.5" customHeight="1">
      <c r="A193" s="9" t="s">
        <v>15</v>
      </c>
      <c r="B193" s="14" t="s">
        <v>123</v>
      </c>
      <c r="C193" s="8" t="s">
        <v>104</v>
      </c>
      <c r="D193" s="8" t="s">
        <v>107</v>
      </c>
      <c r="E193" s="8"/>
      <c r="F193" s="9" t="s">
        <v>15</v>
      </c>
      <c r="G193" s="9">
        <v>100</v>
      </c>
      <c r="H193" s="8"/>
      <c r="I193" s="9" t="s">
        <v>15</v>
      </c>
      <c r="J193" s="9">
        <v>100</v>
      </c>
    </row>
    <row r="194" spans="1:10" ht="2.25" customHeight="1">
      <c r="A194" s="9"/>
      <c r="B194" s="14"/>
      <c r="C194" s="8"/>
      <c r="D194" s="8"/>
      <c r="E194" s="8"/>
      <c r="F194" s="9"/>
      <c r="G194" s="9"/>
      <c r="H194" s="8"/>
      <c r="I194" s="9"/>
      <c r="J194" s="9"/>
    </row>
    <row r="195" spans="1:10" ht="14.25" customHeight="1" hidden="1">
      <c r="A195" s="9"/>
      <c r="B195" s="9"/>
      <c r="C195" s="8"/>
      <c r="D195" s="8"/>
      <c r="E195" s="8"/>
      <c r="F195" s="9"/>
      <c r="G195" s="9"/>
      <c r="H195" s="8"/>
      <c r="I195" s="9"/>
      <c r="J195" s="9"/>
    </row>
    <row r="196" spans="1:10" ht="14.25" customHeight="1" hidden="1">
      <c r="A196" s="9"/>
      <c r="B196" s="14"/>
      <c r="C196" s="8"/>
      <c r="D196" s="8"/>
      <c r="E196" s="8"/>
      <c r="F196" s="9"/>
      <c r="G196" s="9"/>
      <c r="H196" s="8"/>
      <c r="I196" s="9"/>
      <c r="J196" s="9"/>
    </row>
    <row r="197" spans="1:10" ht="14.25" customHeight="1" hidden="1">
      <c r="A197" s="9"/>
      <c r="B197" s="14"/>
      <c r="C197" s="8"/>
      <c r="D197" s="8"/>
      <c r="E197" s="8"/>
      <c r="F197" s="9"/>
      <c r="G197" s="9"/>
      <c r="H197" s="8"/>
      <c r="I197" s="9"/>
      <c r="J197" s="9"/>
    </row>
    <row r="198" spans="1:10" ht="15" hidden="1">
      <c r="A198" s="9"/>
      <c r="B198" s="9"/>
      <c r="C198" s="9"/>
      <c r="D198" s="9"/>
      <c r="E198" s="8"/>
      <c r="F198" s="9"/>
      <c r="G198" s="9"/>
      <c r="H198" s="9"/>
      <c r="I198" s="9"/>
      <c r="J198" s="9"/>
    </row>
    <row r="199" spans="1:10" ht="57" customHeight="1" hidden="1">
      <c r="A199" s="9"/>
      <c r="B199" s="14"/>
      <c r="C199" s="8"/>
      <c r="D199" s="8"/>
      <c r="E199" s="8"/>
      <c r="F199" s="9"/>
      <c r="G199" s="9"/>
      <c r="H199" s="9"/>
      <c r="I199" s="9"/>
      <c r="J199" s="9"/>
    </row>
    <row r="200" ht="15" hidden="1"/>
    <row r="201" spans="1:11" ht="15">
      <c r="A201" s="44" t="s">
        <v>33</v>
      </c>
      <c r="B201" s="44"/>
      <c r="C201" s="44"/>
      <c r="D201" s="44"/>
      <c r="E201" s="44"/>
      <c r="F201" s="44"/>
      <c r="G201" s="44"/>
      <c r="H201" s="44"/>
      <c r="I201" s="44"/>
      <c r="J201" s="44"/>
      <c r="K201" s="44"/>
    </row>
    <row r="202" ht="12.75" customHeight="1">
      <c r="A202" s="5" t="s">
        <v>9</v>
      </c>
    </row>
    <row r="203" ht="15" hidden="1"/>
    <row r="204" spans="1:11" ht="15">
      <c r="A204" s="41" t="s">
        <v>11</v>
      </c>
      <c r="B204" s="41" t="s">
        <v>159</v>
      </c>
      <c r="C204" s="41"/>
      <c r="D204" s="41" t="s">
        <v>160</v>
      </c>
      <c r="E204" s="41"/>
      <c r="F204" s="41" t="s">
        <v>161</v>
      </c>
      <c r="G204" s="41"/>
      <c r="H204" s="41" t="s">
        <v>138</v>
      </c>
      <c r="I204" s="41"/>
      <c r="J204" s="41" t="s">
        <v>163</v>
      </c>
      <c r="K204" s="41"/>
    </row>
    <row r="205" spans="1:11" ht="30">
      <c r="A205" s="41"/>
      <c r="B205" s="8" t="s">
        <v>12</v>
      </c>
      <c r="C205" s="8" t="s">
        <v>13</v>
      </c>
      <c r="D205" s="8" t="s">
        <v>12</v>
      </c>
      <c r="E205" s="8" t="s">
        <v>13</v>
      </c>
      <c r="F205" s="8" t="s">
        <v>12</v>
      </c>
      <c r="G205" s="8" t="s">
        <v>13</v>
      </c>
      <c r="H205" s="8" t="s">
        <v>12</v>
      </c>
      <c r="I205" s="8" t="s">
        <v>13</v>
      </c>
      <c r="J205" s="8" t="s">
        <v>12</v>
      </c>
      <c r="K205" s="8" t="s">
        <v>13</v>
      </c>
    </row>
    <row r="206" spans="1:11" ht="15">
      <c r="A206" s="8">
        <v>1</v>
      </c>
      <c r="B206" s="8">
        <v>2</v>
      </c>
      <c r="C206" s="8">
        <v>3</v>
      </c>
      <c r="D206" s="8">
        <v>4</v>
      </c>
      <c r="E206" s="8">
        <v>5</v>
      </c>
      <c r="F206" s="8">
        <v>6</v>
      </c>
      <c r="G206" s="8">
        <v>7</v>
      </c>
      <c r="H206" s="8">
        <v>8</v>
      </c>
      <c r="I206" s="8">
        <v>9</v>
      </c>
      <c r="J206" s="8">
        <v>10</v>
      </c>
      <c r="K206" s="8">
        <v>11</v>
      </c>
    </row>
    <row r="207" spans="1:11" ht="29.25" customHeight="1">
      <c r="A207" s="14" t="s">
        <v>109</v>
      </c>
      <c r="B207" s="8">
        <v>605110</v>
      </c>
      <c r="C207" s="8" t="s">
        <v>15</v>
      </c>
      <c r="D207" s="8">
        <v>716573</v>
      </c>
      <c r="E207" s="8" t="s">
        <v>15</v>
      </c>
      <c r="F207" s="8">
        <v>959310</v>
      </c>
      <c r="G207" s="8" t="s">
        <v>15</v>
      </c>
      <c r="H207" s="8">
        <v>1025408</v>
      </c>
      <c r="I207" s="8" t="s">
        <v>15</v>
      </c>
      <c r="J207" s="8">
        <v>1095128</v>
      </c>
      <c r="K207" s="8" t="s">
        <v>15</v>
      </c>
    </row>
    <row r="208" spans="1:11" ht="30">
      <c r="A208" s="14" t="s">
        <v>108</v>
      </c>
      <c r="B208" s="8">
        <v>18709</v>
      </c>
      <c r="C208" s="8"/>
      <c r="D208" s="8">
        <v>29587</v>
      </c>
      <c r="E208" s="8"/>
      <c r="F208" s="8">
        <v>28587</v>
      </c>
      <c r="G208" s="8"/>
      <c r="H208" s="8">
        <v>31960</v>
      </c>
      <c r="I208" s="8"/>
      <c r="J208" s="8">
        <v>34440</v>
      </c>
      <c r="K208" s="8"/>
    </row>
    <row r="209" spans="1:11" ht="15">
      <c r="A209" s="14" t="s">
        <v>110</v>
      </c>
      <c r="B209" s="8">
        <v>12240</v>
      </c>
      <c r="C209" s="8"/>
      <c r="D209" s="8"/>
      <c r="E209" s="8"/>
      <c r="F209" s="8"/>
      <c r="G209" s="8"/>
      <c r="H209" s="8"/>
      <c r="I209" s="8"/>
      <c r="J209" s="8"/>
      <c r="K209" s="8"/>
    </row>
    <row r="210" spans="1:11" ht="30">
      <c r="A210" s="14" t="s">
        <v>111</v>
      </c>
      <c r="B210" s="8">
        <f>20544+3404</f>
        <v>23948</v>
      </c>
      <c r="C210" s="8" t="s">
        <v>15</v>
      </c>
      <c r="D210" s="8">
        <f>24540+4800</f>
        <v>29340</v>
      </c>
      <c r="E210" s="8" t="s">
        <v>15</v>
      </c>
      <c r="F210" s="8">
        <v>32286</v>
      </c>
      <c r="G210" s="8" t="s">
        <v>15</v>
      </c>
      <c r="H210" s="8">
        <v>34870</v>
      </c>
      <c r="I210" s="8" t="s">
        <v>15</v>
      </c>
      <c r="J210" s="8">
        <v>37557</v>
      </c>
      <c r="K210" s="8" t="s">
        <v>15</v>
      </c>
    </row>
    <row r="211" spans="1:11" ht="15">
      <c r="A211" s="8" t="s">
        <v>19</v>
      </c>
      <c r="B211" s="8">
        <f>SUM(B207:B210)</f>
        <v>660007</v>
      </c>
      <c r="C211" s="8" t="s">
        <v>15</v>
      </c>
      <c r="D211" s="8">
        <f>SUM(D207:D210)</f>
        <v>775500</v>
      </c>
      <c r="E211" s="8" t="s">
        <v>15</v>
      </c>
      <c r="F211" s="8">
        <f>SUM(F207:F210)</f>
        <v>1020183</v>
      </c>
      <c r="G211" s="8" t="s">
        <v>15</v>
      </c>
      <c r="H211" s="8">
        <f>SUM(H207:H210)</f>
        <v>1092238</v>
      </c>
      <c r="I211" s="8" t="s">
        <v>15</v>
      </c>
      <c r="J211" s="8">
        <f>SUM(J207:J210)</f>
        <v>1167125</v>
      </c>
      <c r="K211" s="8" t="s">
        <v>15</v>
      </c>
    </row>
    <row r="212" spans="1:11" ht="120">
      <c r="A212" s="10" t="s">
        <v>34</v>
      </c>
      <c r="B212" s="8" t="s">
        <v>17</v>
      </c>
      <c r="C212" s="8" t="s">
        <v>15</v>
      </c>
      <c r="D212" s="8" t="s">
        <v>17</v>
      </c>
      <c r="E212" s="8" t="s">
        <v>15</v>
      </c>
      <c r="F212" s="8" t="s">
        <v>15</v>
      </c>
      <c r="G212" s="8" t="s">
        <v>15</v>
      </c>
      <c r="H212" s="8" t="s">
        <v>15</v>
      </c>
      <c r="I212" s="8" t="s">
        <v>15</v>
      </c>
      <c r="J212" s="8" t="s">
        <v>17</v>
      </c>
      <c r="K212" s="8" t="s">
        <v>15</v>
      </c>
    </row>
    <row r="213" ht="0.75" customHeight="1"/>
    <row r="214" ht="15" hidden="1"/>
    <row r="215" spans="1:16" ht="15">
      <c r="A215" s="44" t="s">
        <v>35</v>
      </c>
      <c r="B215" s="44"/>
      <c r="C215" s="44"/>
      <c r="D215" s="44"/>
      <c r="E215" s="44"/>
      <c r="F215" s="44"/>
      <c r="G215" s="44"/>
      <c r="H215" s="44"/>
      <c r="I215" s="44"/>
      <c r="J215" s="44"/>
      <c r="K215" s="44"/>
      <c r="L215" s="44"/>
      <c r="M215" s="44"/>
      <c r="N215" s="44"/>
      <c r="O215" s="44"/>
      <c r="P215" s="44"/>
    </row>
    <row r="216" ht="0.75" customHeight="1"/>
    <row r="217" spans="1:16" ht="15">
      <c r="A217" s="41" t="s">
        <v>69</v>
      </c>
      <c r="B217" s="41" t="s">
        <v>36</v>
      </c>
      <c r="C217" s="41" t="s">
        <v>159</v>
      </c>
      <c r="D217" s="41"/>
      <c r="E217" s="41"/>
      <c r="F217" s="41"/>
      <c r="G217" s="41" t="s">
        <v>171</v>
      </c>
      <c r="H217" s="41"/>
      <c r="I217" s="41"/>
      <c r="J217" s="41"/>
      <c r="K217" s="41" t="s">
        <v>114</v>
      </c>
      <c r="L217" s="41"/>
      <c r="M217" s="41" t="s">
        <v>140</v>
      </c>
      <c r="N217" s="41"/>
      <c r="O217" s="41" t="s">
        <v>172</v>
      </c>
      <c r="P217" s="41"/>
    </row>
    <row r="218" spans="1:16" ht="30.75" customHeight="1">
      <c r="A218" s="41"/>
      <c r="B218" s="41"/>
      <c r="C218" s="41" t="s">
        <v>12</v>
      </c>
      <c r="D218" s="41"/>
      <c r="E218" s="41" t="s">
        <v>13</v>
      </c>
      <c r="F218" s="41"/>
      <c r="G218" s="41" t="s">
        <v>12</v>
      </c>
      <c r="H218" s="41"/>
      <c r="I218" s="41" t="s">
        <v>13</v>
      </c>
      <c r="J218" s="41"/>
      <c r="K218" s="41" t="s">
        <v>12</v>
      </c>
      <c r="L218" s="41" t="s">
        <v>13</v>
      </c>
      <c r="M218" s="41" t="s">
        <v>12</v>
      </c>
      <c r="N218" s="41" t="s">
        <v>13</v>
      </c>
      <c r="O218" s="41" t="s">
        <v>12</v>
      </c>
      <c r="P218" s="41" t="s">
        <v>13</v>
      </c>
    </row>
    <row r="219" spans="1:16" ht="30">
      <c r="A219" s="41"/>
      <c r="B219" s="41"/>
      <c r="C219" s="8" t="s">
        <v>72</v>
      </c>
      <c r="D219" s="8" t="s">
        <v>73</v>
      </c>
      <c r="E219" s="8" t="s">
        <v>72</v>
      </c>
      <c r="F219" s="8" t="s">
        <v>73</v>
      </c>
      <c r="G219" s="8" t="s">
        <v>72</v>
      </c>
      <c r="H219" s="8" t="s">
        <v>73</v>
      </c>
      <c r="I219" s="8" t="s">
        <v>72</v>
      </c>
      <c r="J219" s="8" t="s">
        <v>73</v>
      </c>
      <c r="K219" s="41"/>
      <c r="L219" s="41"/>
      <c r="M219" s="41"/>
      <c r="N219" s="41"/>
      <c r="O219" s="41"/>
      <c r="P219" s="41"/>
    </row>
    <row r="220" spans="1:16" ht="15">
      <c r="A220" s="8">
        <v>1</v>
      </c>
      <c r="B220" s="8">
        <v>2</v>
      </c>
      <c r="C220" s="8">
        <v>3</v>
      </c>
      <c r="D220" s="8">
        <v>4</v>
      </c>
      <c r="E220" s="8">
        <v>5</v>
      </c>
      <c r="F220" s="8">
        <v>6</v>
      </c>
      <c r="G220" s="8">
        <v>7</v>
      </c>
      <c r="H220" s="8">
        <v>8</v>
      </c>
      <c r="I220" s="8">
        <v>9</v>
      </c>
      <c r="J220" s="8">
        <v>10</v>
      </c>
      <c r="K220" s="8">
        <v>11</v>
      </c>
      <c r="L220" s="8">
        <v>12</v>
      </c>
      <c r="M220" s="8">
        <v>13</v>
      </c>
      <c r="N220" s="8">
        <v>14</v>
      </c>
      <c r="O220" s="8">
        <v>15</v>
      </c>
      <c r="P220" s="8">
        <v>16</v>
      </c>
    </row>
    <row r="221" spans="1:16" ht="15">
      <c r="A221" s="8" t="s">
        <v>15</v>
      </c>
      <c r="B221" s="9" t="s">
        <v>124</v>
      </c>
      <c r="C221" s="9">
        <v>5</v>
      </c>
      <c r="D221" s="9">
        <v>5</v>
      </c>
      <c r="E221" s="9" t="s">
        <v>15</v>
      </c>
      <c r="F221" s="9" t="s">
        <v>15</v>
      </c>
      <c r="G221" s="9">
        <v>5</v>
      </c>
      <c r="H221" s="9"/>
      <c r="I221" s="9" t="s">
        <v>15</v>
      </c>
      <c r="J221" s="9" t="s">
        <v>15</v>
      </c>
      <c r="K221" s="9">
        <v>5</v>
      </c>
      <c r="L221" s="9"/>
      <c r="M221" s="9">
        <v>5</v>
      </c>
      <c r="N221" s="9"/>
      <c r="O221" s="9">
        <v>5</v>
      </c>
      <c r="P221" s="9" t="s">
        <v>15</v>
      </c>
    </row>
    <row r="222" spans="1:16" ht="15">
      <c r="A222" s="8"/>
      <c r="B222" s="9" t="s">
        <v>112</v>
      </c>
      <c r="C222" s="9">
        <v>3</v>
      </c>
      <c r="D222" s="9">
        <v>3</v>
      </c>
      <c r="E222" s="9"/>
      <c r="F222" s="9"/>
      <c r="G222" s="9">
        <v>3</v>
      </c>
      <c r="H222" s="9"/>
      <c r="I222" s="9"/>
      <c r="J222" s="9"/>
      <c r="K222" s="9">
        <v>3</v>
      </c>
      <c r="L222" s="9"/>
      <c r="M222" s="9">
        <v>3</v>
      </c>
      <c r="N222" s="9"/>
      <c r="O222" s="9">
        <v>3</v>
      </c>
      <c r="P222" s="9"/>
    </row>
    <row r="223" spans="1:16" ht="15">
      <c r="A223" s="8"/>
      <c r="B223" s="9" t="s">
        <v>125</v>
      </c>
      <c r="C223" s="9">
        <v>5</v>
      </c>
      <c r="D223" s="9">
        <v>5</v>
      </c>
      <c r="E223" s="9"/>
      <c r="F223" s="9"/>
      <c r="G223" s="9">
        <v>5</v>
      </c>
      <c r="H223" s="9"/>
      <c r="I223" s="9"/>
      <c r="J223" s="9"/>
      <c r="K223" s="9">
        <v>5</v>
      </c>
      <c r="L223" s="9"/>
      <c r="M223" s="9">
        <v>5</v>
      </c>
      <c r="N223" s="9"/>
      <c r="O223" s="9">
        <v>5</v>
      </c>
      <c r="P223" s="9"/>
    </row>
    <row r="224" spans="1:16" ht="15">
      <c r="A224" s="8" t="s">
        <v>15</v>
      </c>
      <c r="B224" s="8" t="s">
        <v>19</v>
      </c>
      <c r="C224" s="8">
        <f>SUM(C221:C223)</f>
        <v>13</v>
      </c>
      <c r="D224" s="8">
        <f>SUM(D221:D223)</f>
        <v>13</v>
      </c>
      <c r="E224" s="8"/>
      <c r="F224" s="8"/>
      <c r="G224" s="8">
        <f>SUM(G221:G223)</f>
        <v>13</v>
      </c>
      <c r="H224" s="8"/>
      <c r="I224" s="8"/>
      <c r="J224" s="8"/>
      <c r="K224" s="8">
        <f>SUM(K221:K223)</f>
        <v>13</v>
      </c>
      <c r="L224" s="8"/>
      <c r="M224" s="8">
        <f>SUM(M221:M223)</f>
        <v>13</v>
      </c>
      <c r="N224" s="8"/>
      <c r="O224" s="8">
        <f>SUM(O221:O223)</f>
        <v>13</v>
      </c>
      <c r="P224" s="8"/>
    </row>
    <row r="225" spans="1:16" ht="44.25" customHeight="1">
      <c r="A225" s="8" t="s">
        <v>15</v>
      </c>
      <c r="B225" s="8" t="s">
        <v>37</v>
      </c>
      <c r="C225" s="8" t="s">
        <v>17</v>
      </c>
      <c r="D225" s="8" t="s">
        <v>17</v>
      </c>
      <c r="E225" s="8" t="s">
        <v>15</v>
      </c>
      <c r="F225" s="8" t="s">
        <v>15</v>
      </c>
      <c r="G225" s="8" t="s">
        <v>17</v>
      </c>
      <c r="H225" s="8" t="s">
        <v>17</v>
      </c>
      <c r="I225" s="8" t="s">
        <v>15</v>
      </c>
      <c r="J225" s="8" t="s">
        <v>15</v>
      </c>
      <c r="K225" s="8" t="s">
        <v>17</v>
      </c>
      <c r="L225" s="8" t="s">
        <v>15</v>
      </c>
      <c r="M225" s="8" t="s">
        <v>17</v>
      </c>
      <c r="N225" s="8" t="s">
        <v>15</v>
      </c>
      <c r="O225" s="8" t="s">
        <v>17</v>
      </c>
      <c r="P225" s="8" t="s">
        <v>15</v>
      </c>
    </row>
    <row r="226" ht="15" hidden="1">
      <c r="C226" s="1">
        <f>SUM(C221:C224)</f>
        <v>26</v>
      </c>
    </row>
    <row r="227" ht="15" hidden="1"/>
    <row r="228" spans="1:12" ht="15">
      <c r="A228" s="40" t="s">
        <v>137</v>
      </c>
      <c r="B228" s="40"/>
      <c r="C228" s="40"/>
      <c r="D228" s="40"/>
      <c r="E228" s="40"/>
      <c r="F228" s="40"/>
      <c r="G228" s="40"/>
      <c r="H228" s="40"/>
      <c r="I228" s="40"/>
      <c r="J228" s="40"/>
      <c r="K228" s="40"/>
      <c r="L228" s="40"/>
    </row>
    <row r="229" spans="1:12" ht="15">
      <c r="A229" s="40" t="s">
        <v>173</v>
      </c>
      <c r="B229" s="40"/>
      <c r="C229" s="40"/>
      <c r="D229" s="40"/>
      <c r="E229" s="40"/>
      <c r="F229" s="40"/>
      <c r="G229" s="40"/>
      <c r="H229" s="40"/>
      <c r="I229" s="40"/>
      <c r="J229" s="40"/>
      <c r="K229" s="40"/>
      <c r="L229" s="40"/>
    </row>
    <row r="230" spans="1:12" ht="15">
      <c r="A230" s="36" t="s">
        <v>9</v>
      </c>
      <c r="B230" s="36"/>
      <c r="C230" s="36"/>
      <c r="D230" s="36"/>
      <c r="E230" s="36"/>
      <c r="F230" s="36"/>
      <c r="G230" s="36"/>
      <c r="H230" s="36"/>
      <c r="I230" s="36"/>
      <c r="J230" s="36"/>
      <c r="K230" s="36"/>
      <c r="L230" s="36"/>
    </row>
    <row r="231" spans="1:12" ht="15" hidden="1">
      <c r="A231" s="50"/>
      <c r="B231" s="50"/>
      <c r="C231" s="50"/>
      <c r="D231" s="50"/>
      <c r="E231" s="50"/>
      <c r="F231" s="50"/>
      <c r="G231" s="50"/>
      <c r="H231" s="50"/>
      <c r="I231" s="50"/>
      <c r="J231" s="50"/>
      <c r="K231" s="50"/>
      <c r="L231" s="50"/>
    </row>
    <row r="232" ht="15" hidden="1"/>
    <row r="233" spans="1:12" ht="21.75" customHeight="1">
      <c r="A233" s="41" t="s">
        <v>24</v>
      </c>
      <c r="B233" s="41" t="s">
        <v>38</v>
      </c>
      <c r="C233" s="41" t="s">
        <v>39</v>
      </c>
      <c r="D233" s="41" t="s">
        <v>159</v>
      </c>
      <c r="E233" s="41"/>
      <c r="F233" s="41"/>
      <c r="G233" s="41" t="s">
        <v>160</v>
      </c>
      <c r="H233" s="41"/>
      <c r="I233" s="41"/>
      <c r="J233" s="41" t="s">
        <v>161</v>
      </c>
      <c r="K233" s="41"/>
      <c r="L233" s="41"/>
    </row>
    <row r="234" spans="1:12" ht="30">
      <c r="A234" s="41"/>
      <c r="B234" s="41"/>
      <c r="C234" s="41"/>
      <c r="D234" s="8" t="s">
        <v>12</v>
      </c>
      <c r="E234" s="8" t="s">
        <v>13</v>
      </c>
      <c r="F234" s="8" t="s">
        <v>74</v>
      </c>
      <c r="G234" s="8" t="s">
        <v>12</v>
      </c>
      <c r="H234" s="8" t="s">
        <v>13</v>
      </c>
      <c r="I234" s="8" t="s">
        <v>64</v>
      </c>
      <c r="J234" s="8" t="s">
        <v>12</v>
      </c>
      <c r="K234" s="8" t="s">
        <v>13</v>
      </c>
      <c r="L234" s="8" t="s">
        <v>75</v>
      </c>
    </row>
    <row r="235" spans="1:12" ht="15">
      <c r="A235" s="8">
        <v>1</v>
      </c>
      <c r="B235" s="8">
        <v>2</v>
      </c>
      <c r="C235" s="8">
        <v>3</v>
      </c>
      <c r="D235" s="8">
        <v>4</v>
      </c>
      <c r="E235" s="8">
        <v>5</v>
      </c>
      <c r="F235" s="8">
        <v>6</v>
      </c>
      <c r="G235" s="8">
        <v>7</v>
      </c>
      <c r="H235" s="8">
        <v>8</v>
      </c>
      <c r="I235" s="8">
        <v>9</v>
      </c>
      <c r="J235" s="8">
        <v>10</v>
      </c>
      <c r="K235" s="8">
        <v>11</v>
      </c>
      <c r="L235" s="8">
        <v>12</v>
      </c>
    </row>
    <row r="236" spans="1:12" ht="15">
      <c r="A236" s="8" t="s">
        <v>15</v>
      </c>
      <c r="B236" s="9" t="s">
        <v>15</v>
      </c>
      <c r="C236" s="9" t="s">
        <v>15</v>
      </c>
      <c r="D236" s="9" t="s">
        <v>15</v>
      </c>
      <c r="E236" s="9" t="s">
        <v>15</v>
      </c>
      <c r="F236" s="9" t="s">
        <v>15</v>
      </c>
      <c r="G236" s="9" t="s">
        <v>15</v>
      </c>
      <c r="H236" s="9" t="s">
        <v>15</v>
      </c>
      <c r="I236" s="9" t="s">
        <v>15</v>
      </c>
      <c r="J236" s="9" t="s">
        <v>15</v>
      </c>
      <c r="K236" s="9" t="s">
        <v>15</v>
      </c>
      <c r="L236" s="9" t="s">
        <v>15</v>
      </c>
    </row>
    <row r="237" spans="1:12" ht="15">
      <c r="A237" s="8" t="s">
        <v>15</v>
      </c>
      <c r="B237" s="8" t="s">
        <v>19</v>
      </c>
      <c r="C237" s="9" t="s">
        <v>15</v>
      </c>
      <c r="D237" s="9" t="s">
        <v>15</v>
      </c>
      <c r="E237" s="9" t="s">
        <v>15</v>
      </c>
      <c r="F237" s="9" t="s">
        <v>15</v>
      </c>
      <c r="G237" s="9" t="s">
        <v>15</v>
      </c>
      <c r="H237" s="9" t="s">
        <v>15</v>
      </c>
      <c r="I237" s="9" t="s">
        <v>15</v>
      </c>
      <c r="J237" s="9" t="s">
        <v>15</v>
      </c>
      <c r="K237" s="9" t="s">
        <v>15</v>
      </c>
      <c r="L237" s="9" t="s">
        <v>15</v>
      </c>
    </row>
    <row r="238" ht="2.25" customHeight="1"/>
    <row r="239" spans="1:9" ht="15">
      <c r="A239" s="44" t="s">
        <v>174</v>
      </c>
      <c r="B239" s="44"/>
      <c r="C239" s="44"/>
      <c r="D239" s="44"/>
      <c r="E239" s="44"/>
      <c r="F239" s="44"/>
      <c r="G239" s="44"/>
      <c r="H239" s="44"/>
      <c r="I239" s="44"/>
    </row>
    <row r="240" ht="15">
      <c r="A240" s="5" t="s">
        <v>9</v>
      </c>
    </row>
    <row r="241" ht="0.75" customHeight="1"/>
    <row r="242" spans="1:9" ht="21.75" customHeight="1">
      <c r="A242" s="41" t="s">
        <v>69</v>
      </c>
      <c r="B242" s="41" t="s">
        <v>38</v>
      </c>
      <c r="C242" s="41" t="s">
        <v>39</v>
      </c>
      <c r="D242" s="41" t="s">
        <v>138</v>
      </c>
      <c r="E242" s="41"/>
      <c r="F242" s="41"/>
      <c r="G242" s="41" t="s">
        <v>163</v>
      </c>
      <c r="H242" s="41"/>
      <c r="I242" s="41"/>
    </row>
    <row r="243" spans="1:9" ht="33" customHeight="1">
      <c r="A243" s="41"/>
      <c r="B243" s="41"/>
      <c r="C243" s="41"/>
      <c r="D243" s="8" t="s">
        <v>12</v>
      </c>
      <c r="E243" s="8" t="s">
        <v>13</v>
      </c>
      <c r="F243" s="8" t="s">
        <v>74</v>
      </c>
      <c r="G243" s="8" t="s">
        <v>12</v>
      </c>
      <c r="H243" s="8" t="s">
        <v>13</v>
      </c>
      <c r="I243" s="8" t="s">
        <v>64</v>
      </c>
    </row>
    <row r="244" spans="1:9" ht="15">
      <c r="A244" s="8">
        <v>1</v>
      </c>
      <c r="B244" s="8">
        <v>2</v>
      </c>
      <c r="C244" s="8">
        <v>3</v>
      </c>
      <c r="D244" s="8">
        <v>4</v>
      </c>
      <c r="E244" s="8">
        <v>5</v>
      </c>
      <c r="F244" s="8">
        <v>6</v>
      </c>
      <c r="G244" s="8">
        <v>7</v>
      </c>
      <c r="H244" s="8">
        <v>8</v>
      </c>
      <c r="I244" s="8">
        <v>9</v>
      </c>
    </row>
    <row r="245" spans="1:9" ht="15">
      <c r="A245" s="8" t="s">
        <v>15</v>
      </c>
      <c r="B245" s="9" t="s">
        <v>15</v>
      </c>
      <c r="C245" s="9" t="s">
        <v>15</v>
      </c>
      <c r="D245" s="9" t="s">
        <v>15</v>
      </c>
      <c r="E245" s="9" t="s">
        <v>15</v>
      </c>
      <c r="F245" s="9" t="s">
        <v>15</v>
      </c>
      <c r="G245" s="9" t="s">
        <v>15</v>
      </c>
      <c r="H245" s="9" t="s">
        <v>15</v>
      </c>
      <c r="I245" s="9" t="s">
        <v>15</v>
      </c>
    </row>
    <row r="246" spans="1:9" ht="15">
      <c r="A246" s="8" t="s">
        <v>15</v>
      </c>
      <c r="B246" s="8" t="s">
        <v>19</v>
      </c>
      <c r="C246" s="9" t="s">
        <v>15</v>
      </c>
      <c r="D246" s="9" t="s">
        <v>15</v>
      </c>
      <c r="E246" s="9" t="s">
        <v>15</v>
      </c>
      <c r="F246" s="9" t="s">
        <v>15</v>
      </c>
      <c r="G246" s="9" t="s">
        <v>15</v>
      </c>
      <c r="H246" s="9" t="s">
        <v>15</v>
      </c>
      <c r="I246" s="9" t="s">
        <v>15</v>
      </c>
    </row>
    <row r="247" ht="15" hidden="1"/>
    <row r="248" ht="15" hidden="1"/>
    <row r="249" spans="1:13" ht="15">
      <c r="A249" s="44" t="s">
        <v>175</v>
      </c>
      <c r="B249" s="44"/>
      <c r="C249" s="44"/>
      <c r="D249" s="44"/>
      <c r="E249" s="44"/>
      <c r="F249" s="44"/>
      <c r="G249" s="44"/>
      <c r="H249" s="44"/>
      <c r="I249" s="44"/>
      <c r="J249" s="44"/>
      <c r="K249" s="44"/>
      <c r="L249" s="44"/>
      <c r="M249" s="44"/>
    </row>
    <row r="250" ht="15">
      <c r="A250" s="5" t="s">
        <v>9</v>
      </c>
    </row>
    <row r="251" ht="15" hidden="1"/>
    <row r="252" ht="15" hidden="1"/>
    <row r="253" spans="1:13" ht="48" customHeight="1">
      <c r="A253" s="46" t="s">
        <v>77</v>
      </c>
      <c r="B253" s="46" t="s">
        <v>76</v>
      </c>
      <c r="C253" s="41" t="s">
        <v>40</v>
      </c>
      <c r="D253" s="41" t="s">
        <v>159</v>
      </c>
      <c r="E253" s="41"/>
      <c r="F253" s="41" t="s">
        <v>160</v>
      </c>
      <c r="G253" s="41"/>
      <c r="H253" s="41" t="s">
        <v>161</v>
      </c>
      <c r="I253" s="41"/>
      <c r="J253" s="41" t="s">
        <v>138</v>
      </c>
      <c r="K253" s="41"/>
      <c r="L253" s="41" t="s">
        <v>163</v>
      </c>
      <c r="M253" s="41"/>
    </row>
    <row r="254" spans="1:13" ht="124.5" customHeight="1">
      <c r="A254" s="47"/>
      <c r="B254" s="47"/>
      <c r="C254" s="41"/>
      <c r="D254" s="8" t="s">
        <v>42</v>
      </c>
      <c r="E254" s="8" t="s">
        <v>41</v>
      </c>
      <c r="F254" s="8" t="s">
        <v>42</v>
      </c>
      <c r="G254" s="8" t="s">
        <v>41</v>
      </c>
      <c r="H254" s="8" t="s">
        <v>42</v>
      </c>
      <c r="I254" s="8" t="s">
        <v>41</v>
      </c>
      <c r="J254" s="8" t="s">
        <v>42</v>
      </c>
      <c r="K254" s="8" t="s">
        <v>41</v>
      </c>
      <c r="L254" s="8" t="s">
        <v>42</v>
      </c>
      <c r="M254" s="8" t="s">
        <v>41</v>
      </c>
    </row>
    <row r="255" spans="1:13" ht="15">
      <c r="A255" s="8">
        <v>1</v>
      </c>
      <c r="B255" s="22">
        <v>2</v>
      </c>
      <c r="C255" s="22">
        <v>3</v>
      </c>
      <c r="D255" s="22">
        <v>4</v>
      </c>
      <c r="E255" s="22">
        <v>5</v>
      </c>
      <c r="F255" s="22">
        <v>6</v>
      </c>
      <c r="G255" s="22">
        <v>7</v>
      </c>
      <c r="H255" s="22">
        <v>8</v>
      </c>
      <c r="I255" s="22">
        <v>9</v>
      </c>
      <c r="J255" s="22">
        <v>10</v>
      </c>
      <c r="K255" s="22">
        <v>11</v>
      </c>
      <c r="L255" s="22">
        <v>12</v>
      </c>
      <c r="M255" s="22">
        <v>13</v>
      </c>
    </row>
    <row r="256" spans="1:14" ht="0.75" customHeight="1">
      <c r="A256" s="24"/>
      <c r="B256" s="27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9"/>
      <c r="N256" s="26"/>
    </row>
    <row r="257" spans="1:13" ht="15" hidden="1">
      <c r="A257" s="8"/>
      <c r="B257" s="30"/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</row>
    <row r="258" spans="1:14" ht="15">
      <c r="A258" s="24">
        <v>1</v>
      </c>
      <c r="B258" s="27" t="s">
        <v>142</v>
      </c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2"/>
      <c r="N258" s="25"/>
    </row>
    <row r="259" spans="1:13" ht="15">
      <c r="A259" s="8"/>
      <c r="B259" s="21"/>
      <c r="C259" s="21"/>
      <c r="D259" s="21"/>
      <c r="E259" s="21"/>
      <c r="F259" s="21">
        <v>211540</v>
      </c>
      <c r="G259" s="21">
        <v>100</v>
      </c>
      <c r="H259" s="21"/>
      <c r="I259" s="21"/>
      <c r="J259" s="21"/>
      <c r="K259" s="21"/>
      <c r="L259" s="21"/>
      <c r="M259" s="21"/>
    </row>
    <row r="260" spans="1:13" ht="15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</row>
    <row r="261" spans="1:13" ht="15">
      <c r="A261" s="8" t="s">
        <v>15</v>
      </c>
      <c r="B261" s="8" t="s">
        <v>19</v>
      </c>
      <c r="C261" s="8" t="s">
        <v>15</v>
      </c>
      <c r="D261" s="8" t="s">
        <v>15</v>
      </c>
      <c r="E261" s="8" t="s">
        <v>15</v>
      </c>
      <c r="F261" s="8">
        <f>F259</f>
        <v>211540</v>
      </c>
      <c r="G261" s="8" t="s">
        <v>15</v>
      </c>
      <c r="H261" s="8">
        <f>H259</f>
        <v>0</v>
      </c>
      <c r="I261" s="8" t="s">
        <v>15</v>
      </c>
      <c r="J261" s="8" t="s">
        <v>15</v>
      </c>
      <c r="K261" s="8" t="s">
        <v>15</v>
      </c>
      <c r="L261" s="8" t="s">
        <v>15</v>
      </c>
      <c r="M261" s="8" t="s">
        <v>15</v>
      </c>
    </row>
    <row r="262" ht="2.25" customHeight="1"/>
    <row r="263" ht="15" hidden="1"/>
    <row r="264" spans="1:10" ht="33.75" customHeight="1">
      <c r="A264" s="40" t="s">
        <v>43</v>
      </c>
      <c r="B264" s="40"/>
      <c r="C264" s="40"/>
      <c r="D264" s="40"/>
      <c r="E264" s="40"/>
      <c r="F264" s="40"/>
      <c r="G264" s="40"/>
      <c r="H264" s="40"/>
      <c r="I264" s="40"/>
      <c r="J264" s="40"/>
    </row>
    <row r="265" spans="1:10" ht="15">
      <c r="A265" s="40" t="s">
        <v>176</v>
      </c>
      <c r="B265" s="40"/>
      <c r="C265" s="40"/>
      <c r="D265" s="40"/>
      <c r="E265" s="40"/>
      <c r="F265" s="40"/>
      <c r="G265" s="40"/>
      <c r="H265" s="40"/>
      <c r="I265" s="40"/>
      <c r="J265" s="40"/>
    </row>
    <row r="266" spans="1:11" ht="15">
      <c r="A266" s="40" t="s">
        <v>177</v>
      </c>
      <c r="B266" s="40"/>
      <c r="C266" s="40"/>
      <c r="D266" s="40"/>
      <c r="E266" s="40"/>
      <c r="F266" s="40"/>
      <c r="G266" s="40"/>
      <c r="H266" s="40"/>
      <c r="I266" s="40"/>
      <c r="J266" s="40"/>
      <c r="K266" s="5" t="s">
        <v>9</v>
      </c>
    </row>
    <row r="267" ht="15" hidden="1"/>
    <row r="268" ht="15" hidden="1"/>
    <row r="269" spans="1:10" ht="72.75" customHeight="1">
      <c r="A269" s="41" t="s">
        <v>44</v>
      </c>
      <c r="B269" s="41" t="s">
        <v>11</v>
      </c>
      <c r="C269" s="41" t="s">
        <v>45</v>
      </c>
      <c r="D269" s="41" t="s">
        <v>78</v>
      </c>
      <c r="E269" s="41" t="s">
        <v>46</v>
      </c>
      <c r="F269" s="41" t="s">
        <v>47</v>
      </c>
      <c r="G269" s="41" t="s">
        <v>79</v>
      </c>
      <c r="H269" s="41" t="s">
        <v>48</v>
      </c>
      <c r="I269" s="41"/>
      <c r="J269" s="41" t="s">
        <v>80</v>
      </c>
    </row>
    <row r="270" spans="1:10" ht="30">
      <c r="A270" s="41"/>
      <c r="B270" s="41"/>
      <c r="C270" s="41"/>
      <c r="D270" s="41"/>
      <c r="E270" s="41"/>
      <c r="F270" s="41"/>
      <c r="G270" s="41"/>
      <c r="H270" s="8" t="s">
        <v>49</v>
      </c>
      <c r="I270" s="8" t="s">
        <v>50</v>
      </c>
      <c r="J270" s="41"/>
    </row>
    <row r="271" spans="1:10" ht="15">
      <c r="A271" s="8">
        <v>1</v>
      </c>
      <c r="B271" s="8">
        <v>2</v>
      </c>
      <c r="C271" s="8">
        <v>3</v>
      </c>
      <c r="D271" s="8">
        <v>4</v>
      </c>
      <c r="E271" s="8">
        <v>5</v>
      </c>
      <c r="F271" s="8">
        <v>6</v>
      </c>
      <c r="G271" s="8">
        <v>7</v>
      </c>
      <c r="H271" s="8">
        <v>8</v>
      </c>
      <c r="I271" s="8">
        <v>9</v>
      </c>
      <c r="J271" s="8">
        <v>10</v>
      </c>
    </row>
    <row r="272" spans="1:10" ht="27.75" customHeight="1">
      <c r="A272" s="9">
        <v>2100</v>
      </c>
      <c r="B272" s="9" t="s">
        <v>87</v>
      </c>
      <c r="C272" s="9">
        <f>C273+C274</f>
        <v>815300</v>
      </c>
      <c r="D272" s="9">
        <f>D273+D274</f>
        <v>812097</v>
      </c>
      <c r="E272" s="8"/>
      <c r="F272" s="8"/>
      <c r="G272" s="8"/>
      <c r="H272" s="8"/>
      <c r="I272" s="8"/>
      <c r="J272" s="8"/>
    </row>
    <row r="273" spans="1:10" ht="15">
      <c r="A273" s="9">
        <v>2111</v>
      </c>
      <c r="B273" s="9" t="s">
        <v>88</v>
      </c>
      <c r="C273" s="9">
        <v>663192</v>
      </c>
      <c r="D273" s="9">
        <v>660007</v>
      </c>
      <c r="E273" s="8"/>
      <c r="F273" s="8"/>
      <c r="G273" s="8"/>
      <c r="H273" s="8"/>
      <c r="I273" s="8"/>
      <c r="J273" s="8"/>
    </row>
    <row r="274" spans="1:10" ht="15">
      <c r="A274" s="9">
        <v>2120</v>
      </c>
      <c r="B274" s="9" t="s">
        <v>89</v>
      </c>
      <c r="C274" s="9">
        <v>152108</v>
      </c>
      <c r="D274" s="9">
        <v>152090</v>
      </c>
      <c r="E274" s="8"/>
      <c r="F274" s="8"/>
      <c r="G274" s="8"/>
      <c r="H274" s="8"/>
      <c r="I274" s="8"/>
      <c r="J274" s="8"/>
    </row>
    <row r="275" spans="1:10" ht="15">
      <c r="A275" s="9">
        <v>2200</v>
      </c>
      <c r="B275" s="9" t="s">
        <v>90</v>
      </c>
      <c r="C275" s="9">
        <f>C276+C277+C278+C279+C284</f>
        <v>352040</v>
      </c>
      <c r="D275" s="9">
        <f>D276+D277+D278+D279+D284</f>
        <v>341816</v>
      </c>
      <c r="E275" s="8"/>
      <c r="F275" s="8"/>
      <c r="G275" s="8"/>
      <c r="H275" s="8"/>
      <c r="I275" s="8"/>
      <c r="J275" s="8"/>
    </row>
    <row r="276" spans="1:10" ht="24" customHeight="1">
      <c r="A276" s="9">
        <v>2210</v>
      </c>
      <c r="B276" s="9" t="s">
        <v>91</v>
      </c>
      <c r="C276" s="9">
        <v>1600</v>
      </c>
      <c r="D276" s="9">
        <v>1598</v>
      </c>
      <c r="E276" s="8"/>
      <c r="F276" s="8"/>
      <c r="G276" s="8"/>
      <c r="H276" s="8"/>
      <c r="I276" s="8"/>
      <c r="J276" s="8"/>
    </row>
    <row r="277" spans="1:10" ht="15">
      <c r="A277" s="9">
        <v>2240</v>
      </c>
      <c r="B277" s="9" t="s">
        <v>92</v>
      </c>
      <c r="C277" s="9">
        <v>6400</v>
      </c>
      <c r="D277" s="9">
        <v>5715</v>
      </c>
      <c r="E277" s="8"/>
      <c r="F277" s="8"/>
      <c r="G277" s="8"/>
      <c r="H277" s="8"/>
      <c r="I277" s="8"/>
      <c r="J277" s="8"/>
    </row>
    <row r="278" spans="1:10" ht="15">
      <c r="A278" s="9">
        <v>2250</v>
      </c>
      <c r="B278" s="9" t="s">
        <v>93</v>
      </c>
      <c r="C278" s="9"/>
      <c r="D278" s="9"/>
      <c r="E278" s="8"/>
      <c r="F278" s="8"/>
      <c r="G278" s="8"/>
      <c r="H278" s="8"/>
      <c r="I278" s="8"/>
      <c r="J278" s="8"/>
    </row>
    <row r="279" spans="1:10" ht="26.25" customHeight="1">
      <c r="A279" s="13">
        <v>2270</v>
      </c>
      <c r="B279" s="9" t="s">
        <v>94</v>
      </c>
      <c r="C279" s="13">
        <f>C280+C281+C282</f>
        <v>344040</v>
      </c>
      <c r="D279" s="13">
        <f>D280+D281+D282</f>
        <v>334503</v>
      </c>
      <c r="E279" s="8"/>
      <c r="F279" s="8"/>
      <c r="G279" s="8"/>
      <c r="H279" s="8"/>
      <c r="I279" s="8"/>
      <c r="J279" s="8"/>
    </row>
    <row r="280" spans="1:10" ht="15">
      <c r="A280" s="13">
        <v>2271</v>
      </c>
      <c r="B280" s="9" t="s">
        <v>95</v>
      </c>
      <c r="C280" s="8">
        <v>320400</v>
      </c>
      <c r="D280" s="8">
        <v>310863</v>
      </c>
      <c r="E280" s="8"/>
      <c r="F280" s="8"/>
      <c r="G280" s="8"/>
      <c r="H280" s="8"/>
      <c r="I280" s="8"/>
      <c r="J280" s="8"/>
    </row>
    <row r="281" spans="1:10" ht="15">
      <c r="A281" s="13">
        <v>2272</v>
      </c>
      <c r="B281" s="9" t="s">
        <v>97</v>
      </c>
      <c r="C281" s="8">
        <v>4140</v>
      </c>
      <c r="D281" s="8">
        <v>4140</v>
      </c>
      <c r="E281" s="8"/>
      <c r="F281" s="8"/>
      <c r="G281" s="8"/>
      <c r="H281" s="8"/>
      <c r="I281" s="8"/>
      <c r="J281" s="8"/>
    </row>
    <row r="282" spans="1:10" ht="15">
      <c r="A282" s="13">
        <v>2273</v>
      </c>
      <c r="B282" s="9" t="s">
        <v>96</v>
      </c>
      <c r="C282" s="8">
        <v>19500</v>
      </c>
      <c r="D282" s="8">
        <v>19500</v>
      </c>
      <c r="E282" s="8"/>
      <c r="F282" s="8"/>
      <c r="G282" s="8"/>
      <c r="H282" s="8"/>
      <c r="I282" s="8"/>
      <c r="J282" s="8"/>
    </row>
    <row r="283" spans="1:10" ht="0.75" customHeight="1">
      <c r="A283" s="13">
        <v>2730</v>
      </c>
      <c r="B283" s="9" t="s">
        <v>98</v>
      </c>
      <c r="C283" s="8"/>
      <c r="D283" s="8"/>
      <c r="E283" s="8"/>
      <c r="F283" s="8"/>
      <c r="G283" s="8"/>
      <c r="H283" s="8"/>
      <c r="I283" s="8"/>
      <c r="J283" s="8"/>
    </row>
    <row r="284" spans="1:10" ht="45" hidden="1">
      <c r="A284" s="13">
        <v>2282</v>
      </c>
      <c r="B284" s="9" t="s">
        <v>99</v>
      </c>
      <c r="C284" s="8"/>
      <c r="D284" s="8"/>
      <c r="E284" s="8"/>
      <c r="F284" s="8"/>
      <c r="G284" s="8"/>
      <c r="H284" s="8"/>
      <c r="I284" s="8"/>
      <c r="J284" s="8"/>
    </row>
    <row r="285" spans="1:10" ht="15" hidden="1">
      <c r="A285" s="13">
        <v>2800</v>
      </c>
      <c r="B285" s="9" t="s">
        <v>119</v>
      </c>
      <c r="C285" s="8"/>
      <c r="D285" s="8"/>
      <c r="E285" s="8"/>
      <c r="F285" s="8"/>
      <c r="G285" s="8"/>
      <c r="H285" s="8"/>
      <c r="I285" s="8"/>
      <c r="J285" s="8"/>
    </row>
    <row r="286" spans="1:10" ht="45" hidden="1">
      <c r="A286" s="13">
        <v>3110</v>
      </c>
      <c r="B286" s="9" t="s">
        <v>100</v>
      </c>
      <c r="C286" s="8"/>
      <c r="D286" s="8"/>
      <c r="E286" s="8"/>
      <c r="F286" s="8"/>
      <c r="G286" s="8"/>
      <c r="H286" s="8"/>
      <c r="I286" s="8"/>
      <c r="J286" s="8"/>
    </row>
    <row r="287" spans="1:10" ht="15" hidden="1">
      <c r="A287" s="13">
        <v>3132</v>
      </c>
      <c r="B287" s="9" t="s">
        <v>101</v>
      </c>
      <c r="C287" s="8"/>
      <c r="D287" s="8"/>
      <c r="E287" s="8"/>
      <c r="F287" s="8"/>
      <c r="G287" s="8"/>
      <c r="H287" s="8"/>
      <c r="I287" s="8"/>
      <c r="J287" s="8"/>
    </row>
    <row r="288" spans="1:10" ht="15">
      <c r="A288" s="8" t="s">
        <v>15</v>
      </c>
      <c r="B288" s="8" t="s">
        <v>19</v>
      </c>
      <c r="C288" s="8">
        <f>C272+C275+C283+C286+C287</f>
        <v>1167340</v>
      </c>
      <c r="D288" s="8">
        <f>D272+D275+D283+D286+D287</f>
        <v>1153913</v>
      </c>
      <c r="E288" s="8"/>
      <c r="F288" s="8"/>
      <c r="G288" s="8"/>
      <c r="H288" s="8"/>
      <c r="I288" s="8"/>
      <c r="J288" s="8"/>
    </row>
    <row r="289" ht="15" hidden="1"/>
    <row r="290" ht="15" hidden="1"/>
    <row r="291" spans="1:13" ht="15">
      <c r="A291" s="44" t="s">
        <v>178</v>
      </c>
      <c r="B291" s="44"/>
      <c r="C291" s="44"/>
      <c r="D291" s="44"/>
      <c r="E291" s="44"/>
      <c r="F291" s="44"/>
      <c r="G291" s="44"/>
      <c r="H291" s="44"/>
      <c r="I291" s="44"/>
      <c r="J291" s="44"/>
      <c r="K291" s="44"/>
      <c r="L291" s="44"/>
      <c r="M291" s="5" t="s">
        <v>9</v>
      </c>
    </row>
    <row r="292" ht="15" hidden="1"/>
    <row r="293" ht="15" hidden="1"/>
    <row r="294" spans="1:12" ht="15">
      <c r="A294" s="41" t="s">
        <v>44</v>
      </c>
      <c r="B294" s="41" t="s">
        <v>11</v>
      </c>
      <c r="C294" s="41" t="s">
        <v>113</v>
      </c>
      <c r="D294" s="41"/>
      <c r="E294" s="41"/>
      <c r="F294" s="41"/>
      <c r="G294" s="41"/>
      <c r="H294" s="41" t="s">
        <v>114</v>
      </c>
      <c r="I294" s="41"/>
      <c r="J294" s="41"/>
      <c r="K294" s="41"/>
      <c r="L294" s="41"/>
    </row>
    <row r="295" spans="1:12" ht="144.75" customHeight="1">
      <c r="A295" s="41"/>
      <c r="B295" s="41"/>
      <c r="C295" s="41" t="s">
        <v>51</v>
      </c>
      <c r="D295" s="41" t="s">
        <v>52</v>
      </c>
      <c r="E295" s="41" t="s">
        <v>53</v>
      </c>
      <c r="F295" s="41"/>
      <c r="G295" s="41" t="s">
        <v>81</v>
      </c>
      <c r="H295" s="41" t="s">
        <v>54</v>
      </c>
      <c r="I295" s="41" t="s">
        <v>82</v>
      </c>
      <c r="J295" s="41" t="s">
        <v>53</v>
      </c>
      <c r="K295" s="41"/>
      <c r="L295" s="41" t="s">
        <v>83</v>
      </c>
    </row>
    <row r="296" spans="1:12" ht="30">
      <c r="A296" s="41"/>
      <c r="B296" s="41"/>
      <c r="C296" s="41"/>
      <c r="D296" s="41"/>
      <c r="E296" s="8" t="s">
        <v>49</v>
      </c>
      <c r="F296" s="8" t="s">
        <v>50</v>
      </c>
      <c r="G296" s="41"/>
      <c r="H296" s="41"/>
      <c r="I296" s="41"/>
      <c r="J296" s="8" t="s">
        <v>49</v>
      </c>
      <c r="K296" s="8" t="s">
        <v>50</v>
      </c>
      <c r="L296" s="41"/>
    </row>
    <row r="297" spans="1:12" ht="15">
      <c r="A297" s="8">
        <v>1</v>
      </c>
      <c r="B297" s="8">
        <v>2</v>
      </c>
      <c r="C297" s="8">
        <v>3</v>
      </c>
      <c r="D297" s="8">
        <v>4</v>
      </c>
      <c r="E297" s="8">
        <v>5</v>
      </c>
      <c r="F297" s="8">
        <v>6</v>
      </c>
      <c r="G297" s="8">
        <v>7</v>
      </c>
      <c r="H297" s="8">
        <v>8</v>
      </c>
      <c r="I297" s="8">
        <v>9</v>
      </c>
      <c r="J297" s="8">
        <v>10</v>
      </c>
      <c r="K297" s="8">
        <v>11</v>
      </c>
      <c r="L297" s="8">
        <v>12</v>
      </c>
    </row>
    <row r="298" spans="1:12" ht="27" customHeight="1">
      <c r="A298" s="9">
        <v>2100</v>
      </c>
      <c r="B298" s="9" t="s">
        <v>87</v>
      </c>
      <c r="C298" s="9">
        <f>C299+C300</f>
        <v>947250</v>
      </c>
      <c r="D298" s="8"/>
      <c r="E298" s="8"/>
      <c r="F298" s="8"/>
      <c r="G298" s="8"/>
      <c r="H298" s="9">
        <f>H299+H300</f>
        <v>1244620</v>
      </c>
      <c r="I298" s="8"/>
      <c r="J298" s="8"/>
      <c r="K298" s="8"/>
      <c r="L298" s="8">
        <f>H298-J298</f>
        <v>1244620</v>
      </c>
    </row>
    <row r="299" spans="1:12" ht="15">
      <c r="A299" s="9">
        <v>2111</v>
      </c>
      <c r="B299" s="9" t="s">
        <v>88</v>
      </c>
      <c r="C299" s="9">
        <v>775500</v>
      </c>
      <c r="D299" s="8"/>
      <c r="E299" s="8"/>
      <c r="F299" s="8"/>
      <c r="G299" s="8"/>
      <c r="H299" s="9">
        <v>1020183</v>
      </c>
      <c r="I299" s="8"/>
      <c r="J299" s="8"/>
      <c r="K299" s="8"/>
      <c r="L299" s="8">
        <f aca="true" t="shared" si="8" ref="L299:L315">H299-J299</f>
        <v>1020183</v>
      </c>
    </row>
    <row r="300" spans="1:12" ht="15">
      <c r="A300" s="9">
        <v>2120</v>
      </c>
      <c r="B300" s="9" t="s">
        <v>89</v>
      </c>
      <c r="C300" s="9">
        <v>171750</v>
      </c>
      <c r="D300" s="8"/>
      <c r="E300" s="8"/>
      <c r="F300" s="8"/>
      <c r="G300" s="8"/>
      <c r="H300" s="9">
        <v>224437</v>
      </c>
      <c r="I300" s="8"/>
      <c r="J300" s="8"/>
      <c r="K300" s="8"/>
      <c r="L300" s="8">
        <f t="shared" si="8"/>
        <v>224437</v>
      </c>
    </row>
    <row r="301" spans="1:12" ht="15">
      <c r="A301" s="9">
        <v>2200</v>
      </c>
      <c r="B301" s="9" t="s">
        <v>90</v>
      </c>
      <c r="C301" s="9">
        <f>C302+C303+C304+C305+C310</f>
        <v>348400</v>
      </c>
      <c r="D301" s="8"/>
      <c r="E301" s="8"/>
      <c r="F301" s="8"/>
      <c r="G301" s="8"/>
      <c r="H301" s="9">
        <f>H302+H303+H304+H305+H310</f>
        <v>363350</v>
      </c>
      <c r="I301" s="8"/>
      <c r="J301" s="8"/>
      <c r="K301" s="8"/>
      <c r="L301" s="8">
        <f t="shared" si="8"/>
        <v>363350</v>
      </c>
    </row>
    <row r="302" spans="1:12" ht="27" customHeight="1">
      <c r="A302" s="9">
        <v>2210</v>
      </c>
      <c r="B302" s="9" t="s">
        <v>91</v>
      </c>
      <c r="C302" s="9">
        <v>16000</v>
      </c>
      <c r="D302" s="8"/>
      <c r="E302" s="8"/>
      <c r="F302" s="8"/>
      <c r="G302" s="8"/>
      <c r="H302" s="9">
        <v>12000</v>
      </c>
      <c r="I302" s="8"/>
      <c r="J302" s="8"/>
      <c r="K302" s="8"/>
      <c r="L302" s="8">
        <f t="shared" si="8"/>
        <v>12000</v>
      </c>
    </row>
    <row r="303" spans="1:12" ht="15">
      <c r="A303" s="9">
        <v>2240</v>
      </c>
      <c r="B303" s="9" t="s">
        <v>92</v>
      </c>
      <c r="C303" s="9">
        <v>4380</v>
      </c>
      <c r="D303" s="8"/>
      <c r="E303" s="8"/>
      <c r="F303" s="8"/>
      <c r="G303" s="8"/>
      <c r="H303" s="9">
        <v>10500</v>
      </c>
      <c r="I303" s="8"/>
      <c r="J303" s="8"/>
      <c r="K303" s="8"/>
      <c r="L303" s="8">
        <f t="shared" si="8"/>
        <v>10500</v>
      </c>
    </row>
    <row r="304" spans="1:12" ht="15">
      <c r="A304" s="9">
        <v>2250</v>
      </c>
      <c r="B304" s="9" t="s">
        <v>93</v>
      </c>
      <c r="C304" s="9"/>
      <c r="D304" s="8"/>
      <c r="E304" s="8"/>
      <c r="F304" s="8"/>
      <c r="G304" s="8"/>
      <c r="H304" s="9"/>
      <c r="I304" s="8"/>
      <c r="J304" s="8"/>
      <c r="K304" s="8"/>
      <c r="L304" s="8">
        <f t="shared" si="8"/>
        <v>0</v>
      </c>
    </row>
    <row r="305" spans="1:12" ht="23.25" customHeight="1">
      <c r="A305" s="13">
        <v>2270</v>
      </c>
      <c r="B305" s="9" t="s">
        <v>94</v>
      </c>
      <c r="C305" s="13">
        <f>C306+C307+C308+C314</f>
        <v>328020</v>
      </c>
      <c r="D305" s="8"/>
      <c r="E305" s="8"/>
      <c r="F305" s="8"/>
      <c r="G305" s="8"/>
      <c r="H305" s="13">
        <f>H306+H307+H308+H314</f>
        <v>340850</v>
      </c>
      <c r="I305" s="8"/>
      <c r="J305" s="8"/>
      <c r="K305" s="8"/>
      <c r="L305" s="8">
        <f t="shared" si="8"/>
        <v>340850</v>
      </c>
    </row>
    <row r="306" spans="1:12" ht="15">
      <c r="A306" s="13">
        <v>2271</v>
      </c>
      <c r="B306" s="9" t="s">
        <v>95</v>
      </c>
      <c r="C306" s="8">
        <v>300000</v>
      </c>
      <c r="D306" s="8"/>
      <c r="E306" s="8"/>
      <c r="F306" s="8"/>
      <c r="G306" s="8"/>
      <c r="H306" s="8">
        <v>313500</v>
      </c>
      <c r="I306" s="8"/>
      <c r="J306" s="8"/>
      <c r="K306" s="8"/>
      <c r="L306" s="8">
        <f t="shared" si="8"/>
        <v>313500</v>
      </c>
    </row>
    <row r="307" spans="1:12" ht="15">
      <c r="A307" s="13">
        <v>2272</v>
      </c>
      <c r="B307" s="9" t="s">
        <v>97</v>
      </c>
      <c r="C307" s="8">
        <v>4400</v>
      </c>
      <c r="D307" s="8"/>
      <c r="E307" s="8"/>
      <c r="F307" s="8"/>
      <c r="G307" s="8"/>
      <c r="H307" s="8">
        <v>4600</v>
      </c>
      <c r="I307" s="8"/>
      <c r="J307" s="8"/>
      <c r="K307" s="8"/>
      <c r="L307" s="8">
        <f t="shared" si="8"/>
        <v>4600</v>
      </c>
    </row>
    <row r="308" spans="1:12" ht="13.5" customHeight="1">
      <c r="A308" s="13">
        <v>2273</v>
      </c>
      <c r="B308" s="9" t="s">
        <v>96</v>
      </c>
      <c r="C308" s="8">
        <v>22000</v>
      </c>
      <c r="D308" s="8"/>
      <c r="E308" s="8"/>
      <c r="F308" s="8"/>
      <c r="G308" s="8"/>
      <c r="H308" s="8">
        <v>21050</v>
      </c>
      <c r="I308" s="8"/>
      <c r="J308" s="8"/>
      <c r="K308" s="8"/>
      <c r="L308" s="8">
        <f t="shared" si="8"/>
        <v>21050</v>
      </c>
    </row>
    <row r="309" spans="1:12" ht="15" hidden="1">
      <c r="A309" s="13">
        <v>2730</v>
      </c>
      <c r="B309" s="9" t="s">
        <v>98</v>
      </c>
      <c r="C309" s="8"/>
      <c r="D309" s="8"/>
      <c r="E309" s="8"/>
      <c r="F309" s="8"/>
      <c r="G309" s="8"/>
      <c r="H309" s="8"/>
      <c r="I309" s="8"/>
      <c r="J309" s="8"/>
      <c r="K309" s="8"/>
      <c r="L309" s="8">
        <f t="shared" si="8"/>
        <v>0</v>
      </c>
    </row>
    <row r="310" spans="1:12" ht="45" hidden="1">
      <c r="A310" s="13">
        <v>2282</v>
      </c>
      <c r="B310" s="9" t="s">
        <v>99</v>
      </c>
      <c r="C310" s="8"/>
      <c r="D310" s="8"/>
      <c r="E310" s="8"/>
      <c r="F310" s="8"/>
      <c r="G310" s="8"/>
      <c r="H310" s="8"/>
      <c r="I310" s="8"/>
      <c r="J310" s="8"/>
      <c r="K310" s="8"/>
      <c r="L310" s="8">
        <f t="shared" si="8"/>
        <v>0</v>
      </c>
    </row>
    <row r="311" spans="1:12" ht="15" hidden="1">
      <c r="A311" s="13">
        <v>2800</v>
      </c>
      <c r="B311" s="9" t="s">
        <v>119</v>
      </c>
      <c r="C311" s="8"/>
      <c r="D311" s="8"/>
      <c r="E311" s="8"/>
      <c r="F311" s="8"/>
      <c r="G311" s="8"/>
      <c r="H311" s="8"/>
      <c r="I311" s="8"/>
      <c r="J311" s="8"/>
      <c r="K311" s="8"/>
      <c r="L311" s="8">
        <f t="shared" si="8"/>
        <v>0</v>
      </c>
    </row>
    <row r="312" spans="1:12" ht="45" hidden="1">
      <c r="A312" s="13">
        <v>3110</v>
      </c>
      <c r="B312" s="9" t="s">
        <v>100</v>
      </c>
      <c r="C312" s="8"/>
      <c r="D312" s="8"/>
      <c r="E312" s="8"/>
      <c r="F312" s="8"/>
      <c r="G312" s="8"/>
      <c r="H312" s="8"/>
      <c r="I312" s="8"/>
      <c r="J312" s="8"/>
      <c r="K312" s="8"/>
      <c r="L312" s="8">
        <f t="shared" si="8"/>
        <v>0</v>
      </c>
    </row>
    <row r="313" spans="1:12" ht="17.25" customHeight="1" hidden="1">
      <c r="A313" s="13">
        <v>3132</v>
      </c>
      <c r="B313" s="9" t="s">
        <v>101</v>
      </c>
      <c r="C313" s="8"/>
      <c r="D313" s="8"/>
      <c r="E313" s="8"/>
      <c r="F313" s="8"/>
      <c r="G313" s="8"/>
      <c r="H313" s="8"/>
      <c r="I313" s="8"/>
      <c r="J313" s="8"/>
      <c r="K313" s="8"/>
      <c r="L313" s="8">
        <f t="shared" si="8"/>
        <v>0</v>
      </c>
    </row>
    <row r="314" spans="1:12" ht="30">
      <c r="A314" s="13">
        <v>2275</v>
      </c>
      <c r="B314" s="9" t="s">
        <v>154</v>
      </c>
      <c r="C314" s="8">
        <v>1620</v>
      </c>
      <c r="D314" s="8"/>
      <c r="E314" s="8"/>
      <c r="F314" s="8"/>
      <c r="G314" s="8"/>
      <c r="H314" s="8">
        <v>1700</v>
      </c>
      <c r="I314" s="8"/>
      <c r="J314" s="8"/>
      <c r="K314" s="8"/>
      <c r="L314" s="8">
        <f t="shared" si="8"/>
        <v>1700</v>
      </c>
    </row>
    <row r="315" spans="1:12" ht="15">
      <c r="A315" s="8" t="s">
        <v>15</v>
      </c>
      <c r="B315" s="8" t="s">
        <v>19</v>
      </c>
      <c r="C315" s="20">
        <f>C298+C301+C309+C312+C313</f>
        <v>1295650</v>
      </c>
      <c r="D315" s="8"/>
      <c r="E315" s="8"/>
      <c r="F315" s="8"/>
      <c r="G315" s="8"/>
      <c r="H315" s="20">
        <f>H298+H301+H309+H312+H313</f>
        <v>1607970</v>
      </c>
      <c r="I315" s="8"/>
      <c r="J315" s="8"/>
      <c r="K315" s="8"/>
      <c r="L315" s="8">
        <f t="shared" si="8"/>
        <v>1607970</v>
      </c>
    </row>
    <row r="316" ht="15" hidden="1"/>
    <row r="317" ht="15" hidden="1"/>
    <row r="318" spans="1:9" ht="15">
      <c r="A318" s="44" t="s">
        <v>179</v>
      </c>
      <c r="B318" s="44"/>
      <c r="C318" s="44"/>
      <c r="D318" s="44"/>
      <c r="E318" s="44"/>
      <c r="F318" s="44"/>
      <c r="G318" s="44"/>
      <c r="H318" s="44"/>
      <c r="I318" s="44"/>
    </row>
    <row r="319" ht="15">
      <c r="A319" s="5" t="s">
        <v>9</v>
      </c>
    </row>
    <row r="320" ht="0.75" customHeight="1"/>
    <row r="321" ht="15" hidden="1"/>
    <row r="322" spans="1:9" ht="180">
      <c r="A322" s="8" t="s">
        <v>44</v>
      </c>
      <c r="B322" s="8" t="s">
        <v>11</v>
      </c>
      <c r="C322" s="8" t="s">
        <v>45</v>
      </c>
      <c r="D322" s="8" t="s">
        <v>55</v>
      </c>
      <c r="E322" s="8" t="s">
        <v>180</v>
      </c>
      <c r="F322" s="8" t="s">
        <v>181</v>
      </c>
      <c r="G322" s="8" t="s">
        <v>182</v>
      </c>
      <c r="H322" s="8" t="s">
        <v>56</v>
      </c>
      <c r="I322" s="8" t="s">
        <v>57</v>
      </c>
    </row>
    <row r="323" spans="1:9" ht="15">
      <c r="A323" s="8">
        <v>1</v>
      </c>
      <c r="B323" s="8">
        <v>2</v>
      </c>
      <c r="C323" s="8">
        <v>3</v>
      </c>
      <c r="D323" s="8">
        <v>4</v>
      </c>
      <c r="E323" s="8">
        <v>5</v>
      </c>
      <c r="F323" s="8">
        <v>6</v>
      </c>
      <c r="G323" s="8">
        <v>7</v>
      </c>
      <c r="H323" s="8">
        <v>8</v>
      </c>
      <c r="I323" s="8">
        <v>9</v>
      </c>
    </row>
    <row r="324" spans="1:9" ht="24.75" customHeight="1">
      <c r="A324" s="9">
        <v>2100</v>
      </c>
      <c r="B324" s="9" t="s">
        <v>87</v>
      </c>
      <c r="C324" s="9">
        <f>C325+C326</f>
        <v>815300</v>
      </c>
      <c r="D324" s="9">
        <f>D325+D326</f>
        <v>812097</v>
      </c>
      <c r="E324" s="8"/>
      <c r="F324" s="8"/>
      <c r="G324" s="8"/>
      <c r="H324" s="8"/>
      <c r="I324" s="8"/>
    </row>
    <row r="325" spans="1:9" ht="15">
      <c r="A325" s="9">
        <v>2111</v>
      </c>
      <c r="B325" s="9" t="s">
        <v>88</v>
      </c>
      <c r="C325" s="9">
        <v>663192</v>
      </c>
      <c r="D325" s="8">
        <v>660007</v>
      </c>
      <c r="E325" s="8"/>
      <c r="F325" s="8"/>
      <c r="G325" s="8"/>
      <c r="H325" s="8"/>
      <c r="I325" s="8"/>
    </row>
    <row r="326" spans="1:9" ht="15">
      <c r="A326" s="9">
        <v>2120</v>
      </c>
      <c r="B326" s="9" t="s">
        <v>89</v>
      </c>
      <c r="C326" s="9">
        <v>152108</v>
      </c>
      <c r="D326" s="8">
        <v>152090</v>
      </c>
      <c r="E326" s="8"/>
      <c r="F326" s="8"/>
      <c r="G326" s="8"/>
      <c r="H326" s="8"/>
      <c r="I326" s="8"/>
    </row>
    <row r="327" spans="1:9" ht="15">
      <c r="A327" s="9">
        <v>2200</v>
      </c>
      <c r="B327" s="9" t="s">
        <v>90</v>
      </c>
      <c r="C327" s="9">
        <f>C328+C329+C330+C331+C336</f>
        <v>352040</v>
      </c>
      <c r="D327" s="9">
        <f>D328+D329+D330+D331+D336</f>
        <v>341816</v>
      </c>
      <c r="E327" s="8"/>
      <c r="F327" s="8"/>
      <c r="G327" s="8"/>
      <c r="H327" s="8"/>
      <c r="I327" s="8"/>
    </row>
    <row r="328" spans="1:9" ht="26.25" customHeight="1">
      <c r="A328" s="9">
        <v>2210</v>
      </c>
      <c r="B328" s="9" t="s">
        <v>184</v>
      </c>
      <c r="C328" s="9">
        <v>1600</v>
      </c>
      <c r="D328" s="8">
        <v>1598</v>
      </c>
      <c r="E328" s="8"/>
      <c r="F328" s="8"/>
      <c r="G328" s="8"/>
      <c r="H328" s="8"/>
      <c r="I328" s="8"/>
    </row>
    <row r="329" spans="1:9" ht="15">
      <c r="A329" s="9">
        <v>2240</v>
      </c>
      <c r="B329" s="9" t="s">
        <v>92</v>
      </c>
      <c r="C329" s="9">
        <v>6400</v>
      </c>
      <c r="D329" s="8">
        <v>5715</v>
      </c>
      <c r="E329" s="8"/>
      <c r="F329" s="8"/>
      <c r="G329" s="8"/>
      <c r="H329" s="8"/>
      <c r="I329" s="8"/>
    </row>
    <row r="330" spans="1:9" ht="15">
      <c r="A330" s="9">
        <v>2250</v>
      </c>
      <c r="B330" s="9" t="s">
        <v>93</v>
      </c>
      <c r="C330" s="9"/>
      <c r="D330" s="8"/>
      <c r="E330" s="8"/>
      <c r="F330" s="8"/>
      <c r="G330" s="8"/>
      <c r="H330" s="8"/>
      <c r="I330" s="8"/>
    </row>
    <row r="331" spans="1:9" ht="27" customHeight="1">
      <c r="A331" s="13">
        <v>2270</v>
      </c>
      <c r="B331" s="9" t="s">
        <v>183</v>
      </c>
      <c r="C331" s="13">
        <f>C332+C333+C334</f>
        <v>344040</v>
      </c>
      <c r="D331" s="13">
        <f>D332+D333+D334</f>
        <v>334503</v>
      </c>
      <c r="E331" s="8"/>
      <c r="F331" s="8"/>
      <c r="G331" s="8"/>
      <c r="H331" s="8"/>
      <c r="I331" s="8"/>
    </row>
    <row r="332" spans="1:9" ht="15">
      <c r="A332" s="13">
        <v>2271</v>
      </c>
      <c r="B332" s="9" t="s">
        <v>95</v>
      </c>
      <c r="C332" s="8">
        <v>320400</v>
      </c>
      <c r="D332" s="8">
        <v>310863</v>
      </c>
      <c r="E332" s="8"/>
      <c r="F332" s="8"/>
      <c r="G332" s="8"/>
      <c r="H332" s="8"/>
      <c r="I332" s="8"/>
    </row>
    <row r="333" spans="1:9" ht="15">
      <c r="A333" s="13">
        <v>2272</v>
      </c>
      <c r="B333" s="9" t="s">
        <v>97</v>
      </c>
      <c r="C333" s="8">
        <v>4140</v>
      </c>
      <c r="D333" s="8">
        <v>4140</v>
      </c>
      <c r="E333" s="8"/>
      <c r="F333" s="8"/>
      <c r="G333" s="8"/>
      <c r="H333" s="8"/>
      <c r="I333" s="8"/>
    </row>
    <row r="334" spans="1:9" ht="15">
      <c r="A334" s="13">
        <v>2273</v>
      </c>
      <c r="B334" s="9" t="s">
        <v>96</v>
      </c>
      <c r="C334" s="8">
        <v>19500</v>
      </c>
      <c r="D334" s="8">
        <v>19500</v>
      </c>
      <c r="E334" s="8"/>
      <c r="F334" s="8"/>
      <c r="G334" s="8"/>
      <c r="H334" s="8"/>
      <c r="I334" s="8"/>
    </row>
    <row r="335" spans="1:9" ht="15" hidden="1">
      <c r="A335" s="13">
        <v>2730</v>
      </c>
      <c r="B335" s="9" t="s">
        <v>98</v>
      </c>
      <c r="C335" s="8"/>
      <c r="D335" s="8"/>
      <c r="E335" s="8"/>
      <c r="F335" s="8"/>
      <c r="G335" s="8"/>
      <c r="H335" s="8"/>
      <c r="I335" s="8"/>
    </row>
    <row r="336" spans="1:9" ht="45" hidden="1">
      <c r="A336" s="13">
        <v>2282</v>
      </c>
      <c r="B336" s="9" t="s">
        <v>99</v>
      </c>
      <c r="C336" s="8"/>
      <c r="D336" s="8"/>
      <c r="E336" s="8"/>
      <c r="F336" s="8"/>
      <c r="G336" s="8"/>
      <c r="H336" s="8"/>
      <c r="I336" s="8"/>
    </row>
    <row r="337" spans="1:9" ht="15" hidden="1">
      <c r="A337" s="13">
        <v>2800</v>
      </c>
      <c r="B337" s="9" t="s">
        <v>119</v>
      </c>
      <c r="C337" s="8"/>
      <c r="D337" s="8"/>
      <c r="E337" s="8"/>
      <c r="F337" s="8"/>
      <c r="G337" s="8"/>
      <c r="H337" s="8"/>
      <c r="I337" s="8"/>
    </row>
    <row r="338" spans="1:9" ht="45" hidden="1">
      <c r="A338" s="13">
        <v>3110</v>
      </c>
      <c r="B338" s="9" t="s">
        <v>100</v>
      </c>
      <c r="C338" s="8"/>
      <c r="D338" s="8"/>
      <c r="E338" s="8"/>
      <c r="F338" s="8"/>
      <c r="G338" s="8"/>
      <c r="H338" s="8"/>
      <c r="I338" s="8"/>
    </row>
    <row r="339" spans="1:9" ht="15" hidden="1">
      <c r="A339" s="13">
        <v>3132</v>
      </c>
      <c r="B339" s="9" t="s">
        <v>101</v>
      </c>
      <c r="C339" s="8"/>
      <c r="D339" s="8"/>
      <c r="E339" s="8"/>
      <c r="F339" s="8"/>
      <c r="G339" s="8"/>
      <c r="H339" s="8"/>
      <c r="I339" s="8"/>
    </row>
    <row r="340" spans="1:9" ht="15">
      <c r="A340" s="8" t="s">
        <v>15</v>
      </c>
      <c r="B340" s="8" t="s">
        <v>19</v>
      </c>
      <c r="C340" s="20">
        <f>C324+C327+C335+C338+C339</f>
        <v>1167340</v>
      </c>
      <c r="D340" s="20">
        <f>D324+D327+D335+D338+D339</f>
        <v>1153913</v>
      </c>
      <c r="E340" s="8"/>
      <c r="F340" s="8"/>
      <c r="G340" s="8"/>
      <c r="H340" s="8"/>
      <c r="I340" s="8"/>
    </row>
    <row r="341" ht="0.75" customHeight="1"/>
    <row r="342" ht="15" hidden="1"/>
    <row r="343" spans="1:9" ht="15">
      <c r="A343" s="43" t="s">
        <v>58</v>
      </c>
      <c r="B343" s="43"/>
      <c r="C343" s="43"/>
      <c r="D343" s="43"/>
      <c r="E343" s="43"/>
      <c r="F343" s="43"/>
      <c r="G343" s="43"/>
      <c r="H343" s="43"/>
      <c r="I343" s="43"/>
    </row>
    <row r="344" spans="1:9" ht="42.75" customHeight="1">
      <c r="A344" s="40" t="s">
        <v>59</v>
      </c>
      <c r="B344" s="40"/>
      <c r="C344" s="40"/>
      <c r="D344" s="40"/>
      <c r="E344" s="40"/>
      <c r="F344" s="40"/>
      <c r="G344" s="40"/>
      <c r="H344" s="40"/>
      <c r="I344" s="40"/>
    </row>
    <row r="345" ht="15" hidden="1"/>
    <row r="346" spans="1:9" ht="15" customHeight="1">
      <c r="A346" s="44" t="s">
        <v>60</v>
      </c>
      <c r="B346" s="44"/>
      <c r="C346" s="7"/>
      <c r="D346" s="11"/>
      <c r="G346" s="54" t="s">
        <v>189</v>
      </c>
      <c r="H346" s="54"/>
      <c r="I346" s="54"/>
    </row>
    <row r="347" spans="1:9" ht="15" customHeight="1">
      <c r="A347" s="4"/>
      <c r="B347" s="12"/>
      <c r="D347" s="7" t="s">
        <v>61</v>
      </c>
      <c r="G347" s="45" t="s">
        <v>62</v>
      </c>
      <c r="H347" s="45"/>
      <c r="I347" s="45"/>
    </row>
    <row r="348" spans="1:9" ht="15" customHeight="1">
      <c r="A348" s="44" t="s">
        <v>63</v>
      </c>
      <c r="B348" s="44"/>
      <c r="C348" s="7"/>
      <c r="D348" s="11"/>
      <c r="G348" s="54" t="s">
        <v>190</v>
      </c>
      <c r="H348" s="54"/>
      <c r="I348" s="54"/>
    </row>
    <row r="349" spans="1:9" ht="15">
      <c r="A349" s="6"/>
      <c r="B349" s="7"/>
      <c r="C349" s="7"/>
      <c r="D349" s="7" t="s">
        <v>61</v>
      </c>
      <c r="G349" s="42" t="s">
        <v>62</v>
      </c>
      <c r="H349" s="42"/>
      <c r="I349" s="42"/>
    </row>
  </sheetData>
  <sheetProtection/>
  <mergeCells count="182">
    <mergeCell ref="C12:D12"/>
    <mergeCell ref="E12:F12"/>
    <mergeCell ref="G12:N12"/>
    <mergeCell ref="O12:P12"/>
    <mergeCell ref="A10:J10"/>
    <mergeCell ref="K10:N10"/>
    <mergeCell ref="C11:D11"/>
    <mergeCell ref="E11:F11"/>
    <mergeCell ref="G11:N11"/>
    <mergeCell ref="O11:P11"/>
    <mergeCell ref="A7:J7"/>
    <mergeCell ref="K7:N7"/>
    <mergeCell ref="A8:J8"/>
    <mergeCell ref="K8:N8"/>
    <mergeCell ref="A9:J9"/>
    <mergeCell ref="K9:N9"/>
    <mergeCell ref="G346:I346"/>
    <mergeCell ref="G348:I348"/>
    <mergeCell ref="A21:P21"/>
    <mergeCell ref="A22:P22"/>
    <mergeCell ref="A37:J37"/>
    <mergeCell ref="A51:N51"/>
    <mergeCell ref="A40:A41"/>
    <mergeCell ref="B40:B41"/>
    <mergeCell ref="C40:F40"/>
    <mergeCell ref="G40:J40"/>
    <mergeCell ref="A52:N52"/>
    <mergeCell ref="A76:N76"/>
    <mergeCell ref="K54:N54"/>
    <mergeCell ref="K26:N26"/>
    <mergeCell ref="A54:A55"/>
    <mergeCell ref="B54:B55"/>
    <mergeCell ref="C54:F54"/>
    <mergeCell ref="G54:J54"/>
    <mergeCell ref="A14:P14"/>
    <mergeCell ref="A85:J85"/>
    <mergeCell ref="A6:P6"/>
    <mergeCell ref="O7:P7"/>
    <mergeCell ref="O8:P8"/>
    <mergeCell ref="O9:P9"/>
    <mergeCell ref="O10:P10"/>
    <mergeCell ref="A79:A80"/>
    <mergeCell ref="G79:J79"/>
    <mergeCell ref="K79:N79"/>
    <mergeCell ref="E295:F295"/>
    <mergeCell ref="H295:H296"/>
    <mergeCell ref="J295:K295"/>
    <mergeCell ref="B294:B296"/>
    <mergeCell ref="G295:G296"/>
    <mergeCell ref="C295:C296"/>
    <mergeCell ref="D295:D296"/>
    <mergeCell ref="A266:J266"/>
    <mergeCell ref="J269:J270"/>
    <mergeCell ref="G269:G270"/>
    <mergeCell ref="D269:D270"/>
    <mergeCell ref="A269:A270"/>
    <mergeCell ref="B269:B270"/>
    <mergeCell ref="C269:C270"/>
    <mergeCell ref="E269:E270"/>
    <mergeCell ref="I218:J218"/>
    <mergeCell ref="B233:B234"/>
    <mergeCell ref="C233:C234"/>
    <mergeCell ref="D233:F233"/>
    <mergeCell ref="F269:F270"/>
    <mergeCell ref="H269:I269"/>
    <mergeCell ref="C253:C254"/>
    <mergeCell ref="D253:E253"/>
    <mergeCell ref="F253:G253"/>
    <mergeCell ref="H253:I253"/>
    <mergeCell ref="A242:A243"/>
    <mergeCell ref="A249:M249"/>
    <mergeCell ref="L253:M253"/>
    <mergeCell ref="B242:B243"/>
    <mergeCell ref="C242:C243"/>
    <mergeCell ref="D242:F242"/>
    <mergeCell ref="G242:I242"/>
    <mergeCell ref="N218:N219"/>
    <mergeCell ref="O218:O219"/>
    <mergeCell ref="P218:P219"/>
    <mergeCell ref="G233:I233"/>
    <mergeCell ref="J233:L233"/>
    <mergeCell ref="A228:L228"/>
    <mergeCell ref="A229:L229"/>
    <mergeCell ref="A230:L230"/>
    <mergeCell ref="A231:L231"/>
    <mergeCell ref="A233:A234"/>
    <mergeCell ref="M217:N217"/>
    <mergeCell ref="O217:P217"/>
    <mergeCell ref="H204:I204"/>
    <mergeCell ref="J204:K204"/>
    <mergeCell ref="G217:J217"/>
    <mergeCell ref="K217:L217"/>
    <mergeCell ref="E177:G177"/>
    <mergeCell ref="H177:J177"/>
    <mergeCell ref="A204:A205"/>
    <mergeCell ref="B204:C204"/>
    <mergeCell ref="A177:A178"/>
    <mergeCell ref="B177:B178"/>
    <mergeCell ref="C177:C178"/>
    <mergeCell ref="D177:D178"/>
    <mergeCell ref="D204:E204"/>
    <mergeCell ref="F204:G204"/>
    <mergeCell ref="K154:M154"/>
    <mergeCell ref="A154:A155"/>
    <mergeCell ref="B154:B155"/>
    <mergeCell ref="C154:C155"/>
    <mergeCell ref="D154:D155"/>
    <mergeCell ref="E154:G154"/>
    <mergeCell ref="H154:J154"/>
    <mergeCell ref="B143:B144"/>
    <mergeCell ref="C143:F143"/>
    <mergeCell ref="G143:J143"/>
    <mergeCell ref="K124:N124"/>
    <mergeCell ref="A140:J140"/>
    <mergeCell ref="A143:A144"/>
    <mergeCell ref="B131:N131"/>
    <mergeCell ref="B133:N133"/>
    <mergeCell ref="B135:N135"/>
    <mergeCell ref="B129:N129"/>
    <mergeCell ref="A124:A125"/>
    <mergeCell ref="C124:F124"/>
    <mergeCell ref="G124:J124"/>
    <mergeCell ref="B124:B125"/>
    <mergeCell ref="A120:N120"/>
    <mergeCell ref="A121:N121"/>
    <mergeCell ref="A88:A89"/>
    <mergeCell ref="B88:B89"/>
    <mergeCell ref="C88:F88"/>
    <mergeCell ref="G88:J88"/>
    <mergeCell ref="B112:B113"/>
    <mergeCell ref="C112:F112"/>
    <mergeCell ref="G112:J112"/>
    <mergeCell ref="A109:J109"/>
    <mergeCell ref="A112:A113"/>
    <mergeCell ref="M218:M219"/>
    <mergeCell ref="A215:P215"/>
    <mergeCell ref="A150:M150"/>
    <mergeCell ref="A151:M151"/>
    <mergeCell ref="A173:J173"/>
    <mergeCell ref="A201:K201"/>
    <mergeCell ref="A217:A219"/>
    <mergeCell ref="K218:K219"/>
    <mergeCell ref="L218:L219"/>
    <mergeCell ref="A253:A254"/>
    <mergeCell ref="B253:B254"/>
    <mergeCell ref="B217:B219"/>
    <mergeCell ref="C217:F217"/>
    <mergeCell ref="C218:D218"/>
    <mergeCell ref="E218:F218"/>
    <mergeCell ref="G218:H218"/>
    <mergeCell ref="J253:K253"/>
    <mergeCell ref="A239:I239"/>
    <mergeCell ref="A264:J264"/>
    <mergeCell ref="A265:J265"/>
    <mergeCell ref="G347:I347"/>
    <mergeCell ref="A291:L291"/>
    <mergeCell ref="I295:I296"/>
    <mergeCell ref="L295:L296"/>
    <mergeCell ref="A318:I318"/>
    <mergeCell ref="A294:A296"/>
    <mergeCell ref="C294:G294"/>
    <mergeCell ref="H294:L294"/>
    <mergeCell ref="G349:I349"/>
    <mergeCell ref="A23:B23"/>
    <mergeCell ref="A26:A27"/>
    <mergeCell ref="B26:B27"/>
    <mergeCell ref="C26:F26"/>
    <mergeCell ref="G26:J26"/>
    <mergeCell ref="A343:I343"/>
    <mergeCell ref="A344:I344"/>
    <mergeCell ref="A346:B346"/>
    <mergeCell ref="A348:B348"/>
    <mergeCell ref="A20:P20"/>
    <mergeCell ref="B127:N127"/>
    <mergeCell ref="B146:J146"/>
    <mergeCell ref="A15:P15"/>
    <mergeCell ref="A17:P17"/>
    <mergeCell ref="A19:P19"/>
    <mergeCell ref="A18:P18"/>
    <mergeCell ref="A16:P16"/>
    <mergeCell ref="B79:B80"/>
    <mergeCell ref="C79:F79"/>
  </mergeCells>
  <printOptions/>
  <pageMargins left="0.15748031496062992" right="0.15748031496062992" top="0.31496062992125984" bottom="0.2755905511811024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Olga</cp:lastModifiedBy>
  <cp:lastPrinted>2019-11-07T09:56:54Z</cp:lastPrinted>
  <dcterms:created xsi:type="dcterms:W3CDTF">2018-08-27T10:46:38Z</dcterms:created>
  <dcterms:modified xsi:type="dcterms:W3CDTF">2020-07-20T06:44:43Z</dcterms:modified>
  <cp:category/>
  <cp:version/>
  <cp:contentType/>
  <cp:contentStatus/>
</cp:coreProperties>
</file>