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71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<sst xmlns="http://schemas.openxmlformats.org/spreadsheetml/2006/main" count="238" uniqueCount="207">
  <si>
    <t>Местный бюджет</t>
  </si>
  <si>
    <t>Наименование мероприятия</t>
  </si>
  <si>
    <t>Всего</t>
  </si>
  <si>
    <t>в т.ч.</t>
  </si>
  <si>
    <t>Примечание*</t>
  </si>
  <si>
    <t>Финансирование за 2013 год, тыс. грн</t>
  </si>
  <si>
    <t>План</t>
  </si>
  <si>
    <t>Факт</t>
  </si>
  <si>
    <t xml:space="preserve"> Отчет о  выполнении Программы мероприятий социально-экономического развития города Лисичанска за 2013 год</t>
  </si>
  <si>
    <t>УЖКХ</t>
  </si>
  <si>
    <t>Капремонт дорог</t>
  </si>
  <si>
    <t>за счет средств госбюджета</t>
  </si>
  <si>
    <t>Текущий ремонт дорог</t>
  </si>
  <si>
    <t>Содержание дорог</t>
  </si>
  <si>
    <t>Разметка дорог</t>
  </si>
  <si>
    <t>Содержание тротуаров</t>
  </si>
  <si>
    <t>Установка дорожного знака</t>
  </si>
  <si>
    <t>Приобретение контейнеров</t>
  </si>
  <si>
    <t>Вывоз несанкционированных свалок</t>
  </si>
  <si>
    <t>Регулирование численности бездомных животных</t>
  </si>
  <si>
    <t>Содержание зеленых  насаждений</t>
  </si>
  <si>
    <t>Благоустройство кладбищ</t>
  </si>
  <si>
    <t>Захоронение безродных</t>
  </si>
  <si>
    <t>Содержание линий нар. освещения</t>
  </si>
  <si>
    <t>Электроэнер. для лин.наружн.освещ.</t>
  </si>
  <si>
    <t>Содержание и ремонт светофоров</t>
  </si>
  <si>
    <t>Электроэнергия для светофоров</t>
  </si>
  <si>
    <t>Экспертное обследование лифтов</t>
  </si>
  <si>
    <t>Горгаз "вечный огонь"</t>
  </si>
  <si>
    <t>Поверка счетчика</t>
  </si>
  <si>
    <t>Капремонт административного здания  по ул.Ленина,49</t>
  </si>
  <si>
    <t>Финансовая поддержка ТУ</t>
  </si>
  <si>
    <t>Капремонт жилфонда</t>
  </si>
  <si>
    <t>Капремонт лифтов</t>
  </si>
  <si>
    <t>Капремонт административного здания  по ул.Советская,8</t>
  </si>
  <si>
    <t>Приодретение  катка дорожного</t>
  </si>
  <si>
    <t>Капремонт БОК "Волна"</t>
  </si>
  <si>
    <t>Приобретение запчастей для троллейбусного управления</t>
  </si>
  <si>
    <t>Капремонт зеленых насаждений</t>
  </si>
  <si>
    <t>Приобретение навесного оборудования для мусоровоза</t>
  </si>
  <si>
    <t>Приобретение приборов учета воды</t>
  </si>
  <si>
    <t>Приобретение  котлов для КП"Лисичансктеплосеть"</t>
  </si>
  <si>
    <t>Проектно-сметная документация на капремонт дорог</t>
  </si>
  <si>
    <t>Разработка проекта и тех. докумен.горводоканал</t>
  </si>
  <si>
    <t>Капремонт  канал.коллектора по ул.Автомобилистов</t>
  </si>
  <si>
    <t>Приобретение оборудов. по уходу за зел.насаждениями</t>
  </si>
  <si>
    <t>Приобретение компьютеров для управления</t>
  </si>
  <si>
    <t>Капитальный ремонт КЗ "Лисичанский городской ДК им. В.И.Ленина"</t>
  </si>
  <si>
    <t>бюджет развития</t>
  </si>
  <si>
    <t>б/разв., погаш.кред. зад-ти</t>
  </si>
  <si>
    <t>Капитальный ремонт КЗ "Лисичанская ДШИ № 1"</t>
  </si>
  <si>
    <t>бюджет разв., кред. зад-ть</t>
  </si>
  <si>
    <t>Капитальный ремонт КЗ "Лисичанская ДШИ № 2"</t>
  </si>
  <si>
    <t>Капитальный ремонт системы отопления КЗ "Лисичанская ЦБС" (библиотеки-филиалы Новодружеск, Приволье, пос. Матросская)</t>
  </si>
  <si>
    <t>Пприобретение звукоусилительной аппаратуры (реализация проекта "Модернізація закладу культури - шлях до розвитку іноваційних культурно-мистецьких послуг" софинансирование с местного бюджета)</t>
  </si>
  <si>
    <t>ВСЕГО по отрасли культуры</t>
  </si>
  <si>
    <t>Отдел культуры</t>
  </si>
  <si>
    <t>Организация Новогодних и Рождественских праздников</t>
  </si>
  <si>
    <t>Отдел по делам детей</t>
  </si>
  <si>
    <t>Всего по отделу по делам детей</t>
  </si>
  <si>
    <t>Компенсация физическим лицам, предоставляющим социальные услуги</t>
  </si>
  <si>
    <t>Предоставление льгот на жилищно-коммунальные услуги почетным гражданам города</t>
  </si>
  <si>
    <t>Материальная помощь по решениям исполкома на захоронение</t>
  </si>
  <si>
    <t xml:space="preserve">Материальная помощь по решениям исполкома </t>
  </si>
  <si>
    <t>Дополнительное обеспечение ветеранов войны твердым топливом и сжиженным газом</t>
  </si>
  <si>
    <t>Предоставление льгот на услуги связи инвалидам по зрению</t>
  </si>
  <si>
    <t>Материальная помощь семьм в случае потери кормильца из числа ликвидаторов аварии на ЧАЭС, эвакуированых, потерпевших при условии затруднительного положения</t>
  </si>
  <si>
    <t>УТСЗН</t>
  </si>
  <si>
    <t>План с изме-нениями</t>
  </si>
  <si>
    <t>Всего по УТСЗН</t>
  </si>
  <si>
    <t>Управление здравоохранения</t>
  </si>
  <si>
    <t>Приобретение аппарата обогрева  новорожденных</t>
  </si>
  <si>
    <t xml:space="preserve">Капитальный ремонт Центральной поликлиники   ЦГБ им. Титова по адресу: г. Лисичанск, пр. Ленина, 56   </t>
  </si>
  <si>
    <t xml:space="preserve">Капитальный    ремонт поликлиники им.     Х лет   Октября   ЦГБ им. Титова по адресу: г. Лисичанск, ул. Мельникова, 48  </t>
  </si>
  <si>
    <t>29,910 (кред)</t>
  </si>
  <si>
    <t xml:space="preserve">Капитальный ремонт Центральной детской поликлиники № 1 Городской детской больницы по адресу:                                          г. Лисичанск, ул. Гарибальди, 3                                                                                                                           </t>
  </si>
  <si>
    <t>70,890 (кред.)</t>
  </si>
  <si>
    <t xml:space="preserve">Капитальный ремонт Городской детской больницы  главный корпус (стационар) по адресу: г. Лисичанск, кв. 40 лет Победы, 12а                </t>
  </si>
  <si>
    <t>280,146 (кред.)</t>
  </si>
  <si>
    <t xml:space="preserve">Капитальный ремонт 2-й городской поликлиники (ПТО № 2) по адресу: г. Лисичанск, ул. Литейная, 6    </t>
  </si>
  <si>
    <t>154,028 (кред.)</t>
  </si>
  <si>
    <t>Капремонт систем горячего водоснабжения и отопления Городской детской больницы по адресу: г.Лисичанск ,кв. 40 лет Победы.</t>
  </si>
  <si>
    <t>Капитальный ремонт офтальмологического отделения ЦГБ им.Титова по адресу: г. Лисичанск,пр. Ленина №134.</t>
  </si>
  <si>
    <t>Приобретение компьюторной техники для центра первичной медико-санитарной  помощи.</t>
  </si>
  <si>
    <t>Всего по УЗО:</t>
  </si>
  <si>
    <t>Приобретение оргтехники</t>
  </si>
  <si>
    <t>Управление собственности</t>
  </si>
  <si>
    <t>Бюджет разви-тия, погашение кредит. задолж. за 2012 год</t>
  </si>
  <si>
    <t>Бюджет разви-тия</t>
  </si>
  <si>
    <t xml:space="preserve">Бюджет разви-тия, погашение кредит. задолж. </t>
  </si>
  <si>
    <t>Проведение экспертной денежной оценки земельного участка, который подлежит продаже, подговка земельных участков для продажи на земельных торгах</t>
  </si>
  <si>
    <t>Проведение экспертной денежной оценки земельного участка, который подлежит продаже, подгоовка земельных участков для продажи на земельных торгах</t>
  </si>
  <si>
    <t>Всего по управлению собственности</t>
  </si>
  <si>
    <t>ЦСССМ</t>
  </si>
  <si>
    <t>Всего по ЦСССМ</t>
  </si>
  <si>
    <t>кредит. зад.</t>
  </si>
  <si>
    <t xml:space="preserve">Капитальный ремонт по установке окон, изготовленных из энергосберегающих материалов, в Лисичанской общеобразо-вательной школе І-ІІІ ступеней № 4
</t>
  </si>
  <si>
    <t xml:space="preserve">Капитальный ремонт по установке окон, изготовленных из энергосберегающих материалов,  в КЗ "Лисичанская общеоб-разовательная школа І-ІІІ ступеней № 5"
</t>
  </si>
  <si>
    <t xml:space="preserve">Капитальный ремонт по установке окон, изготовленных из энергосберегающих материалов, в Лисичанской общеоб-разовательной школе І-ІІІ ступеней № 30
</t>
  </si>
  <si>
    <t xml:space="preserve">Капитальный ремонт по установке окон, изготовленных из энергосберегающих материалов, в Лисичанской общеоб-разовательной школе І-ІІ ступеней № 18
</t>
  </si>
  <si>
    <t xml:space="preserve">Капитальный ремонт по установке окон, изготовленных из энергосберегающих материало, в КЗ "Лисичанское дошкольное учебное заведение (ясли-сад) № 1 "Скворушка"
</t>
  </si>
  <si>
    <t xml:space="preserve">Капитальный ремонт по установке окон, изготовленных из энергосберегающих материало, в КЗ "Лисичанское дошкольное учебное заведение (ясли-сад) №14 "Теремок"
</t>
  </si>
  <si>
    <t xml:space="preserve">Капитальный ремонт по установке окон, изготовленных из энергосберегающих материало, в КЗ "Лисичанское дошколь-ное учебное заведение (ясли-сад) № 10 "Малютка"
</t>
  </si>
  <si>
    <t>Приобретение кухонного оборудования</t>
  </si>
  <si>
    <t xml:space="preserve">Изготовл. проектной документации на капремонт крыши и перекрытия спортзала лицея
</t>
  </si>
  <si>
    <t>Приобретение компьютеров</t>
  </si>
  <si>
    <t>Приобретение монитора</t>
  </si>
  <si>
    <t xml:space="preserve">Приобретение оборуд.  и предметов долгострочного использования "Реализация проекта "Развитие системы дошкольного образования в г.Лисичанске путем создания учебно-воспитального комплекса "школа-детский сад", софинансирование из местного бюджета
</t>
  </si>
  <si>
    <t xml:space="preserve">Капитальный ремонт по установке окон, изготовленных из энергосберегающих материало, в КЗ "Лисичанское дошколь-ное учебное заведение (ясли-сад) № 4 "Росинка"
</t>
  </si>
  <si>
    <t xml:space="preserve">Капитальный ремонт по установке окон, изготовленных из энергосберегающих материало, в КЗ "Лисичанское дошколь-ное учебное заведение (ясли-сад) № 8 "Светлячок"
</t>
  </si>
  <si>
    <t xml:space="preserve">Капитальный ремонт по установке окон, изготовленных из энергосберегающих материало, в КЗ "Лисичанское дошколь-ное учебное заведение (ясли-сад) № 13 "Ромашка"
</t>
  </si>
  <si>
    <t xml:space="preserve">Капитальный ремонт по установке окон, изготовленных из энергосберегающих материалов, в Лисичанской общеоб-разовательной школе І-ІІІ ступеней № 26
</t>
  </si>
  <si>
    <t xml:space="preserve">Капитальный ремонт по установке окон, изготовленных из энергосберегающих материалов,  в КЗ "Лисичанская общеоб-разовательная школа І-ІІІ ступеней № 29"
</t>
  </si>
  <si>
    <t xml:space="preserve">Капитальный ремонт по установке окон, изготовленных из энергосберегающих материалов, в Лисичанской многопрофильной гимназии
</t>
  </si>
  <si>
    <t xml:space="preserve">Капитальный ремонт по установке окон, изготовленных из энергосберегающих материалов, в Лисичанской общеоб-разовательной школе І-ІІІ ступеней № 3
</t>
  </si>
  <si>
    <t>Капитальный ремонт по установке окон, изготовленных из энергосберегающих материалов, в Лисичанском КЗ "Учебно-
воспитательный комплекс школа І-ІІ ст.-лицей "Гарант"</t>
  </si>
  <si>
    <t>ОБРАЗОВАНИЕ</t>
  </si>
  <si>
    <t xml:space="preserve"> </t>
  </si>
  <si>
    <t>Обеспечение создания и распространения социальной рекламы по профилактике социального сиротства, формирование осознанного отцовства, профилактике инфекций, передаваемых половым путем, нежелательной беременности и наркомании</t>
  </si>
  <si>
    <t>Разработка и распространение соцрекламы по пропаганде позитивного имиджа семьи и ее социальной поддержки</t>
  </si>
  <si>
    <t>Организация и проведение социально-культурних мероприятий  для молоді з обмеженими функціональними можливостями до відзначення встановлених законодавством свят</t>
  </si>
  <si>
    <t>Приобретение автоматов управления для КП"Лисичанскгорсвет"</t>
  </si>
  <si>
    <t>Поверка норм водоснабжения</t>
  </si>
  <si>
    <t>Погашение задолжен.разницы в тарифах КП "Лисичанскводоканал"</t>
  </si>
  <si>
    <t>Приобретение контейнеров по сбору ПЭТ</t>
  </si>
  <si>
    <t>Приобретение насоса Д500/65</t>
  </si>
  <si>
    <t>Приобретение погружных насосов</t>
  </si>
  <si>
    <t>Госповерка газового  счетчика</t>
  </si>
  <si>
    <t>Установка знаков</t>
  </si>
  <si>
    <t>Погашение задолжен.разницы в тарифах КП "Лисичансктеплосеть"</t>
  </si>
  <si>
    <t>Приобретение контейнеров для строительных отходов</t>
  </si>
  <si>
    <t>Капремонт светофора</t>
  </si>
  <si>
    <t>Капремонт системы отопления админ-здания по ул.Северодонецкой,62 г.Лисичанска (на балансе ЖЭК № 1)</t>
  </si>
  <si>
    <t>Финансовая поддержка для лиц направ-ленных на выполнение общественных и прочих работ временного характера</t>
  </si>
  <si>
    <t>ВСЕГО по ГОО:</t>
  </si>
  <si>
    <t>Приобретение и пусконаладка газового котла</t>
  </si>
  <si>
    <t>Приобретение кондиционера</t>
  </si>
  <si>
    <t>Всего по терцентру:</t>
  </si>
  <si>
    <t>Терцентр</t>
  </si>
  <si>
    <t xml:space="preserve">Финансовое управление </t>
  </si>
  <si>
    <t>Капремонт здания спортзала "Стекольщик"</t>
  </si>
  <si>
    <t xml:space="preserve">Приобретение оргтехники (принтера, ксерокса)               </t>
  </si>
  <si>
    <t>кредит.задол.за 2012 г.</t>
  </si>
  <si>
    <t>Капремонт фасада спортзала "Стекольщик"(утепление, облицовка)</t>
  </si>
  <si>
    <t>Капремонт здания спортивного зала "Стекольщик"</t>
  </si>
  <si>
    <t>Капремонт административного здания спортзала Др.народов,34</t>
  </si>
  <si>
    <t>Приобр.системынх блоков, принтеров</t>
  </si>
  <si>
    <t>ВСЕГО  по финуправлению:</t>
  </si>
  <si>
    <t>Приобретение компьютерной техники</t>
  </si>
  <si>
    <t>Приобретение оборуд. Видеоконференцсвязи</t>
  </si>
  <si>
    <t>Капремонт линии питаня электроустановки исполкома Лисичанского горсовета по ул.Комсомольской,10 от ТП-19</t>
  </si>
  <si>
    <t>ВСЕГО по исполкому ЛГС</t>
  </si>
  <si>
    <t>б/разв.,погаш.кред.зад-ти</t>
  </si>
  <si>
    <t>бюджет разв.</t>
  </si>
  <si>
    <t>капремонт помещений туалетов (Комсомольская,10)</t>
  </si>
  <si>
    <t>Капремонт встроенного офисного помещения (Красногвардейская,63)</t>
  </si>
  <si>
    <t>Приобретение теплообменника на котел PROTERM 50COO</t>
  </si>
  <si>
    <t>Управление капстроительства</t>
  </si>
  <si>
    <t>Отдел по делам семьи, молодежи и спорту</t>
  </si>
  <si>
    <t>ИТОГО:</t>
  </si>
  <si>
    <t xml:space="preserve">Реконструкция стадиона "Шахтер" г.Лисичанска </t>
  </si>
  <si>
    <t xml:space="preserve">Остаток средств полученный от благотворительного фонда "Регион XXI"
</t>
  </si>
  <si>
    <t>Газификация юго-западной части г. Новодружеска</t>
  </si>
  <si>
    <t>«Реконструкция помещений Лисичанской общеобразовательной школы I-III ступеней №3 под учебно-воспитательный комплекс «Лисичанска общеобразовательная школа I-III ступеней № 3 - детское учебное заведение (детский садик) по ул. Сметанина, № 15 в г. Лисичанске</t>
  </si>
  <si>
    <t>ИТОГО по УКСу:</t>
  </si>
  <si>
    <t xml:space="preserve">Строительство обекта газо-снабжения проводится за счет средств  полученных от НАК "Нефте-газ Украины"
</t>
  </si>
  <si>
    <t>Капремонт автомобилей Опель</t>
  </si>
  <si>
    <t>Капремонт автомобилей (Опель, ВАЗ)</t>
  </si>
  <si>
    <t>Организация доставки детей льготных категорий в Луганское областное детское заведение санаторного типа "Незабудка"</t>
  </si>
  <si>
    <t>Организация проведения встречи молодежи города с ветеранами ВОВ и воинами-интернационалистами</t>
  </si>
  <si>
    <t>Организация проведения городского конкурса "Лучший знаток истории и права"</t>
  </si>
  <si>
    <t>Организация проведения конкурса ЮИД</t>
  </si>
  <si>
    <t>Организация проведения городского конкурса одаренной молодежи по авиа-и судомоделированию "Мир моделей"</t>
  </si>
  <si>
    <t>Организация проведения городского конкурса по декоративно-прикладному искусству "Мій барвінковий край"</t>
  </si>
  <si>
    <t xml:space="preserve">Городской фестиваль молодежи среди выпускников 9-11 классов </t>
  </si>
  <si>
    <t>Организация проведения городского конкурса военно-патриотической песни</t>
  </si>
  <si>
    <t>Слет лидеров детских организаций ЛОДГО, "Лугари", "Доля"</t>
  </si>
  <si>
    <t>Организация проведения городской военно-спортивной игры "Зарница"</t>
  </si>
  <si>
    <t>Городской конкурс рисунков и плакатов среди школ и учебных заведений города "Нет наркотикам"</t>
  </si>
  <si>
    <t>Организация проведения городского этапа спартакиады допризывной молодежи</t>
  </si>
  <si>
    <t>Фестиваль семейного творчества "Родинні скарби Луганщини"</t>
  </si>
  <si>
    <t>Организация участия в областном этапе военно-спортивной игры "Зарница"</t>
  </si>
  <si>
    <t>Встреча городского головы с одаренной молодежью города</t>
  </si>
  <si>
    <t>Организация участия в областном этапе спартакиады допризывной молодежи</t>
  </si>
  <si>
    <t>Концерт художественной самодеятельности "Про славу міста ми співаємо"</t>
  </si>
  <si>
    <t>Областной конкурс "Лучший молодежный трудовой отряд"</t>
  </si>
  <si>
    <t>Городское мерпоприятие, посвященное празднованию "Дня Святого Николая"</t>
  </si>
  <si>
    <t>Проведение новогодних праздничных мероприятий для школьников и детей - воспитанников ЦВРШМ и ЛЦНТТУМ</t>
  </si>
  <si>
    <t>Городской творческий конкурс "Проба пера"</t>
  </si>
  <si>
    <t>Программа развития физической культуры и спорта</t>
  </si>
  <si>
    <t>Проведение спортивно-массовых мероприятий по видам спорта</t>
  </si>
  <si>
    <t>Областной этап всеукраинского конкурса "Таланты сногодетной семьи"</t>
  </si>
  <si>
    <t>Круглый стол на тему:"Военно-патриотическое воспитание молодежи в современных условиях: "Трудности и пути их решения"</t>
  </si>
  <si>
    <t xml:space="preserve">Региональный творческий конкурс "Солов їні далі", в рамках областного конкурса "Проба пера", посвященного 115-й годовщине со дня рождения В.Н.Сосюры  </t>
  </si>
  <si>
    <t>Фестиваль творческой молодежи "Сузір я колискової Донбасу"</t>
  </si>
  <si>
    <t>Участие делегации г. Лисичанска в областном фестивале команд-участниц военно-спортивной игры</t>
  </si>
  <si>
    <t>Всего по отделу по делам семьи, молодежи и спорту</t>
  </si>
  <si>
    <t>160,6 (кред.)</t>
  </si>
  <si>
    <t>План (с изм)</t>
  </si>
  <si>
    <t>Восстановление резервного кабеля электроснабжения КЗ "Учебно-воспитательный комплекс школа І-ІІ ст.-лицей "Гарант"</t>
  </si>
  <si>
    <t>Исполком Лисичанского городского совета</t>
  </si>
  <si>
    <t>Другие источники*
(указать в примечании)</t>
  </si>
  <si>
    <t>695,57 (кредит. задолж)</t>
  </si>
  <si>
    <t xml:space="preserve">Секретарь городского совета                            </t>
  </si>
  <si>
    <t>М.Л.Власов</t>
  </si>
  <si>
    <t xml:space="preserve">Первый заместитель городского головы                            </t>
  </si>
  <si>
    <t>А.Л.Шальнев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</si>
</sst>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2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PageLayoutView="0" workbookViewId="0" topLeftCell="A1">
      <selection activeCell="H187" sqref="H187"/>
    </sheetView>
  </sheetViews>
  <sheetFormatPr defaultColWidth="9.00390625" defaultRowHeight="12.75"/>
  <cols>
    <col min="1" max="1" width="42.875" style="5" customWidth="1"/>
    <col min="2" max="2" width="7.875" style="6" bestFit="1" customWidth="1"/>
    <col min="3" max="3" width="9.625" style="6" bestFit="1" customWidth="1"/>
    <col min="4" max="5" width="7.875" style="6" bestFit="1" customWidth="1"/>
    <col min="6" max="6" width="9.625" style="6" bestFit="1" customWidth="1"/>
    <col min="7" max="8" width="7.875" style="6" bestFit="1" customWidth="1"/>
    <col min="9" max="9" width="9.625" style="6" bestFit="1" customWidth="1"/>
    <col min="10" max="10" width="7.875" style="6" bestFit="1" customWidth="1"/>
    <col min="11" max="11" width="21.00390625" style="5" customWidth="1"/>
    <col min="12" max="16384" width="9.125" style="7" customWidth="1"/>
  </cols>
  <sheetData>
    <row r="1" spans="1:11" ht="11.2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8" ht="11.25">
      <c r="A2" s="8"/>
      <c r="B2" s="9"/>
      <c r="C2" s="9"/>
      <c r="D2" s="9"/>
      <c r="E2" s="9"/>
      <c r="F2" s="9"/>
      <c r="G2" s="9"/>
      <c r="H2" s="9"/>
    </row>
    <row r="3" spans="1:11" ht="11.25">
      <c r="A3" s="42" t="s">
        <v>1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46" t="s">
        <v>4</v>
      </c>
    </row>
    <row r="4" spans="1:11" ht="11.25">
      <c r="A4" s="42"/>
      <c r="B4" s="35" t="s">
        <v>2</v>
      </c>
      <c r="C4" s="35"/>
      <c r="D4" s="35"/>
      <c r="E4" s="35" t="s">
        <v>3</v>
      </c>
      <c r="F4" s="35"/>
      <c r="G4" s="35"/>
      <c r="H4" s="35"/>
      <c r="I4" s="35"/>
      <c r="J4" s="35"/>
      <c r="K4" s="46"/>
    </row>
    <row r="5" spans="1:11" ht="11.25">
      <c r="A5" s="42"/>
      <c r="B5" s="35"/>
      <c r="C5" s="35"/>
      <c r="D5" s="35"/>
      <c r="E5" s="35" t="s">
        <v>0</v>
      </c>
      <c r="F5" s="35"/>
      <c r="G5" s="35"/>
      <c r="H5" s="42" t="s">
        <v>201</v>
      </c>
      <c r="I5" s="42"/>
      <c r="J5" s="42"/>
      <c r="K5" s="46"/>
    </row>
    <row r="6" spans="1:11" ht="11.25">
      <c r="A6" s="42"/>
      <c r="B6" s="1" t="s">
        <v>6</v>
      </c>
      <c r="C6" s="1" t="s">
        <v>198</v>
      </c>
      <c r="D6" s="1" t="s">
        <v>7</v>
      </c>
      <c r="E6" s="1" t="s">
        <v>6</v>
      </c>
      <c r="F6" s="1" t="s">
        <v>198</v>
      </c>
      <c r="G6" s="10" t="s">
        <v>7</v>
      </c>
      <c r="H6" s="1" t="s">
        <v>6</v>
      </c>
      <c r="I6" s="1" t="s">
        <v>198</v>
      </c>
      <c r="J6" s="10" t="s">
        <v>7</v>
      </c>
      <c r="K6" s="46"/>
    </row>
    <row r="7" spans="1:11" ht="11.25">
      <c r="A7" s="4"/>
      <c r="B7" s="3"/>
      <c r="C7" s="2"/>
      <c r="D7" s="2"/>
      <c r="E7" s="2"/>
      <c r="F7" s="3"/>
      <c r="G7" s="3"/>
      <c r="H7" s="3"/>
      <c r="I7" s="3"/>
      <c r="J7" s="3"/>
      <c r="K7" s="4"/>
    </row>
    <row r="8" spans="1:11" ht="11.25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1.25">
      <c r="A9" s="11" t="s">
        <v>10</v>
      </c>
      <c r="B9" s="12">
        <v>2177.5</v>
      </c>
      <c r="C9" s="13">
        <v>2160.6</v>
      </c>
      <c r="D9" s="13">
        <f>G9+J9</f>
        <v>1559.7</v>
      </c>
      <c r="E9" s="13">
        <v>16.9</v>
      </c>
      <c r="F9" s="13"/>
      <c r="G9" s="13"/>
      <c r="H9" s="13">
        <v>2160.6</v>
      </c>
      <c r="I9" s="13">
        <v>2160.6</v>
      </c>
      <c r="J9" s="13">
        <v>1559.7</v>
      </c>
      <c r="K9" s="4" t="s">
        <v>11</v>
      </c>
    </row>
    <row r="10" spans="1:11" ht="11.25">
      <c r="A10" s="11" t="s">
        <v>12</v>
      </c>
      <c r="B10" s="12">
        <v>954.9</v>
      </c>
      <c r="C10" s="13">
        <v>994.9</v>
      </c>
      <c r="D10" s="13">
        <f aca="true" t="shared" si="0" ref="D10:D57">G10+J10</f>
        <v>783.4</v>
      </c>
      <c r="E10" s="13">
        <v>249.5</v>
      </c>
      <c r="F10" s="13">
        <v>139.5</v>
      </c>
      <c r="G10" s="13">
        <v>108</v>
      </c>
      <c r="H10" s="13">
        <v>705.4</v>
      </c>
      <c r="I10" s="13">
        <v>855.4</v>
      </c>
      <c r="J10" s="13">
        <v>675.4</v>
      </c>
      <c r="K10" s="4" t="s">
        <v>11</v>
      </c>
    </row>
    <row r="11" spans="1:11" ht="11.25">
      <c r="A11" s="11" t="s">
        <v>13</v>
      </c>
      <c r="B11" s="12">
        <v>303.4</v>
      </c>
      <c r="C11" s="13">
        <v>263.4</v>
      </c>
      <c r="D11" s="13">
        <f t="shared" si="0"/>
        <v>260.3</v>
      </c>
      <c r="E11" s="13">
        <v>303.4</v>
      </c>
      <c r="F11" s="13">
        <v>263.4</v>
      </c>
      <c r="G11" s="13">
        <v>260.3</v>
      </c>
      <c r="H11" s="13"/>
      <c r="I11" s="13"/>
      <c r="J11" s="13"/>
      <c r="K11" s="4"/>
    </row>
    <row r="12" spans="1:11" ht="11.25">
      <c r="A12" s="11" t="s">
        <v>14</v>
      </c>
      <c r="B12" s="12">
        <v>62.3</v>
      </c>
      <c r="C12" s="12">
        <v>41.4</v>
      </c>
      <c r="D12" s="13">
        <f t="shared" si="0"/>
        <v>41.4</v>
      </c>
      <c r="E12" s="13">
        <v>62.3</v>
      </c>
      <c r="F12" s="12">
        <v>41.4</v>
      </c>
      <c r="G12" s="13">
        <v>41.4</v>
      </c>
      <c r="H12" s="13"/>
      <c r="I12" s="13"/>
      <c r="J12" s="13"/>
      <c r="K12" s="4"/>
    </row>
    <row r="13" spans="1:11" ht="11.25">
      <c r="A13" s="11" t="s">
        <v>15</v>
      </c>
      <c r="B13" s="12">
        <v>240</v>
      </c>
      <c r="C13" s="13">
        <v>240</v>
      </c>
      <c r="D13" s="13">
        <f t="shared" si="0"/>
        <v>240</v>
      </c>
      <c r="E13" s="13">
        <v>240</v>
      </c>
      <c r="F13" s="13">
        <v>240</v>
      </c>
      <c r="G13" s="13">
        <v>240</v>
      </c>
      <c r="H13" s="13"/>
      <c r="I13" s="13"/>
      <c r="J13" s="13"/>
      <c r="K13" s="4"/>
    </row>
    <row r="14" spans="1:11" ht="11.25">
      <c r="A14" s="11" t="s">
        <v>16</v>
      </c>
      <c r="B14" s="12"/>
      <c r="C14" s="13"/>
      <c r="D14" s="13">
        <f t="shared" si="0"/>
        <v>0</v>
      </c>
      <c r="E14" s="13"/>
      <c r="F14" s="13"/>
      <c r="G14" s="13"/>
      <c r="H14" s="13"/>
      <c r="I14" s="13"/>
      <c r="J14" s="13"/>
      <c r="K14" s="4"/>
    </row>
    <row r="15" spans="1:11" ht="11.25">
      <c r="A15" s="11" t="s">
        <v>17</v>
      </c>
      <c r="B15" s="12">
        <v>99</v>
      </c>
      <c r="C15" s="13">
        <v>40</v>
      </c>
      <c r="D15" s="13">
        <f t="shared" si="0"/>
        <v>39.6</v>
      </c>
      <c r="E15" s="13">
        <v>99</v>
      </c>
      <c r="F15" s="13">
        <v>40</v>
      </c>
      <c r="G15" s="13">
        <v>39.6</v>
      </c>
      <c r="H15" s="13"/>
      <c r="I15" s="13"/>
      <c r="J15" s="13"/>
      <c r="K15" s="4"/>
    </row>
    <row r="16" spans="1:11" ht="11.25">
      <c r="A16" s="11" t="s">
        <v>18</v>
      </c>
      <c r="B16" s="12">
        <v>16</v>
      </c>
      <c r="C16" s="12">
        <v>6.4</v>
      </c>
      <c r="D16" s="13">
        <f t="shared" si="0"/>
        <v>6.4</v>
      </c>
      <c r="E16" s="13">
        <v>16</v>
      </c>
      <c r="F16" s="12">
        <v>6.4</v>
      </c>
      <c r="G16" s="13">
        <v>6.4</v>
      </c>
      <c r="H16" s="13"/>
      <c r="I16" s="13"/>
      <c r="J16" s="13"/>
      <c r="K16" s="4"/>
    </row>
    <row r="17" spans="1:11" ht="11.25">
      <c r="A17" s="11" t="s">
        <v>19</v>
      </c>
      <c r="B17" s="14">
        <v>34.6</v>
      </c>
      <c r="C17" s="12">
        <v>27.1</v>
      </c>
      <c r="D17" s="13">
        <f t="shared" si="0"/>
        <v>27.1</v>
      </c>
      <c r="E17" s="13">
        <v>34.6</v>
      </c>
      <c r="F17" s="12">
        <v>27.1</v>
      </c>
      <c r="G17" s="13">
        <v>27.1</v>
      </c>
      <c r="H17" s="13"/>
      <c r="I17" s="13"/>
      <c r="J17" s="13"/>
      <c r="K17" s="4"/>
    </row>
    <row r="18" spans="1:11" ht="11.25">
      <c r="A18" s="11" t="s">
        <v>20</v>
      </c>
      <c r="B18" s="12">
        <v>414.4</v>
      </c>
      <c r="C18" s="12">
        <v>208.3</v>
      </c>
      <c r="D18" s="13">
        <f t="shared" si="0"/>
        <v>208.3</v>
      </c>
      <c r="E18" s="13">
        <v>414.4</v>
      </c>
      <c r="F18" s="12">
        <v>208.3</v>
      </c>
      <c r="G18" s="13">
        <v>208.3</v>
      </c>
      <c r="H18" s="13"/>
      <c r="I18" s="13"/>
      <c r="J18" s="13"/>
      <c r="K18" s="4"/>
    </row>
    <row r="19" spans="1:11" ht="11.25">
      <c r="A19" s="11" t="s">
        <v>21</v>
      </c>
      <c r="B19" s="12">
        <v>232.4</v>
      </c>
      <c r="C19" s="13">
        <v>232.4</v>
      </c>
      <c r="D19" s="13">
        <f t="shared" si="0"/>
        <v>182.8</v>
      </c>
      <c r="E19" s="13">
        <v>232.4</v>
      </c>
      <c r="F19" s="12">
        <v>232.4</v>
      </c>
      <c r="G19" s="13">
        <v>182.8</v>
      </c>
      <c r="H19" s="13"/>
      <c r="I19" s="13"/>
      <c r="J19" s="13"/>
      <c r="K19" s="4"/>
    </row>
    <row r="20" spans="1:11" ht="11.25">
      <c r="A20" s="11" t="s">
        <v>22</v>
      </c>
      <c r="B20" s="12">
        <v>101.6</v>
      </c>
      <c r="C20" s="13">
        <v>101.6</v>
      </c>
      <c r="D20" s="13">
        <f t="shared" si="0"/>
        <v>64.4</v>
      </c>
      <c r="E20" s="13">
        <v>101.6</v>
      </c>
      <c r="F20" s="13">
        <v>101.6</v>
      </c>
      <c r="G20" s="13">
        <v>64.4</v>
      </c>
      <c r="H20" s="13"/>
      <c r="I20" s="13"/>
      <c r="J20" s="13"/>
      <c r="K20" s="4"/>
    </row>
    <row r="21" spans="1:11" ht="11.25">
      <c r="A21" s="11" t="s">
        <v>23</v>
      </c>
      <c r="B21" s="12">
        <v>1710.2</v>
      </c>
      <c r="C21" s="13">
        <v>1664.5</v>
      </c>
      <c r="D21" s="13">
        <f t="shared" si="0"/>
        <v>1575.1</v>
      </c>
      <c r="E21" s="13">
        <v>1710.2</v>
      </c>
      <c r="F21" s="13">
        <v>1664.5</v>
      </c>
      <c r="G21" s="13">
        <v>1575.1</v>
      </c>
      <c r="H21" s="13"/>
      <c r="I21" s="13"/>
      <c r="J21" s="13"/>
      <c r="K21" s="4"/>
    </row>
    <row r="22" spans="1:11" ht="11.25">
      <c r="A22" s="11" t="s">
        <v>24</v>
      </c>
      <c r="B22" s="12"/>
      <c r="C22" s="13"/>
      <c r="D22" s="13">
        <f t="shared" si="0"/>
        <v>0</v>
      </c>
      <c r="E22" s="13"/>
      <c r="F22" s="13"/>
      <c r="G22" s="13"/>
      <c r="H22" s="13"/>
      <c r="I22" s="13"/>
      <c r="J22" s="13"/>
      <c r="K22" s="4"/>
    </row>
    <row r="23" spans="1:11" ht="11.25">
      <c r="A23" s="11" t="s">
        <v>25</v>
      </c>
      <c r="B23" s="12">
        <v>184.7</v>
      </c>
      <c r="C23" s="13">
        <v>184.4</v>
      </c>
      <c r="D23" s="13">
        <f t="shared" si="0"/>
        <v>177.9</v>
      </c>
      <c r="E23" s="13">
        <v>184.7</v>
      </c>
      <c r="F23" s="13">
        <v>184.4</v>
      </c>
      <c r="G23" s="13">
        <v>177.9</v>
      </c>
      <c r="H23" s="13"/>
      <c r="I23" s="13"/>
      <c r="J23" s="13"/>
      <c r="K23" s="4"/>
    </row>
    <row r="24" spans="1:11" ht="11.25">
      <c r="A24" s="11" t="s">
        <v>26</v>
      </c>
      <c r="B24" s="12"/>
      <c r="C24" s="13"/>
      <c r="D24" s="13">
        <f t="shared" si="0"/>
        <v>0</v>
      </c>
      <c r="E24" s="13"/>
      <c r="F24" s="13"/>
      <c r="G24" s="13"/>
      <c r="H24" s="13"/>
      <c r="I24" s="13"/>
      <c r="J24" s="13"/>
      <c r="K24" s="4"/>
    </row>
    <row r="25" spans="1:11" ht="11.25">
      <c r="A25" s="11" t="s">
        <v>27</v>
      </c>
      <c r="B25" s="12">
        <v>99</v>
      </c>
      <c r="C25" s="13">
        <v>99</v>
      </c>
      <c r="D25" s="13">
        <f t="shared" si="0"/>
        <v>94.3</v>
      </c>
      <c r="E25" s="13">
        <v>99</v>
      </c>
      <c r="F25" s="13">
        <v>99</v>
      </c>
      <c r="G25" s="13">
        <v>94.3</v>
      </c>
      <c r="H25" s="13"/>
      <c r="I25" s="13"/>
      <c r="J25" s="13"/>
      <c r="K25" s="4"/>
    </row>
    <row r="26" spans="1:11" ht="11.25">
      <c r="A26" s="11" t="s">
        <v>28</v>
      </c>
      <c r="B26" s="12">
        <v>17.8</v>
      </c>
      <c r="C26" s="12">
        <v>17.3</v>
      </c>
      <c r="D26" s="13">
        <f t="shared" si="0"/>
        <v>15.8</v>
      </c>
      <c r="E26" s="13">
        <v>17.8</v>
      </c>
      <c r="F26" s="12">
        <v>17.3</v>
      </c>
      <c r="G26" s="13">
        <v>15.8</v>
      </c>
      <c r="H26" s="13"/>
      <c r="I26" s="13"/>
      <c r="J26" s="13"/>
      <c r="K26" s="4"/>
    </row>
    <row r="27" spans="1:11" ht="11.25">
      <c r="A27" s="11" t="s">
        <v>29</v>
      </c>
      <c r="B27" s="12"/>
      <c r="C27" s="13"/>
      <c r="D27" s="13">
        <f t="shared" si="0"/>
        <v>0</v>
      </c>
      <c r="E27" s="13"/>
      <c r="F27" s="13"/>
      <c r="G27" s="13"/>
      <c r="H27" s="13"/>
      <c r="I27" s="13"/>
      <c r="J27" s="13"/>
      <c r="K27" s="4"/>
    </row>
    <row r="28" spans="1:11" ht="11.25">
      <c r="A28" s="11" t="s">
        <v>30</v>
      </c>
      <c r="B28" s="14">
        <v>30.5</v>
      </c>
      <c r="C28" s="13">
        <v>30.5</v>
      </c>
      <c r="D28" s="13">
        <f t="shared" si="0"/>
        <v>30.5</v>
      </c>
      <c r="E28" s="13">
        <v>30.5</v>
      </c>
      <c r="F28" s="13">
        <v>30.5</v>
      </c>
      <c r="G28" s="13">
        <v>30.5</v>
      </c>
      <c r="H28" s="13"/>
      <c r="I28" s="13"/>
      <c r="J28" s="13"/>
      <c r="K28" s="4"/>
    </row>
    <row r="29" spans="1:11" ht="11.25">
      <c r="A29" s="11" t="s">
        <v>31</v>
      </c>
      <c r="B29" s="12"/>
      <c r="C29" s="13">
        <v>100</v>
      </c>
      <c r="D29" s="13">
        <f t="shared" si="0"/>
        <v>100</v>
      </c>
      <c r="E29" s="13"/>
      <c r="F29" s="13">
        <v>100</v>
      </c>
      <c r="G29" s="13">
        <v>100</v>
      </c>
      <c r="H29" s="13"/>
      <c r="I29" s="13"/>
      <c r="J29" s="13"/>
      <c r="K29" s="4"/>
    </row>
    <row r="30" spans="1:11" ht="11.25">
      <c r="A30" s="11" t="s">
        <v>32</v>
      </c>
      <c r="B30" s="12">
        <f>79.1+2105</f>
        <v>2184.1</v>
      </c>
      <c r="C30" s="12">
        <v>2205.3</v>
      </c>
      <c r="D30" s="13">
        <f t="shared" si="0"/>
        <v>1975.5</v>
      </c>
      <c r="E30" s="12">
        <f>79.1+2105</f>
        <v>2184.1</v>
      </c>
      <c r="F30" s="12">
        <v>2205.3</v>
      </c>
      <c r="G30" s="13">
        <v>1975.5</v>
      </c>
      <c r="H30" s="13"/>
      <c r="I30" s="13"/>
      <c r="J30" s="13"/>
      <c r="K30" s="4"/>
    </row>
    <row r="31" spans="1:11" ht="11.25">
      <c r="A31" s="11" t="s">
        <v>33</v>
      </c>
      <c r="B31" s="12"/>
      <c r="C31" s="13"/>
      <c r="D31" s="13">
        <f t="shared" si="0"/>
        <v>0</v>
      </c>
      <c r="E31" s="13"/>
      <c r="F31" s="13"/>
      <c r="G31" s="13"/>
      <c r="H31" s="13"/>
      <c r="I31" s="13"/>
      <c r="J31" s="13"/>
      <c r="K31" s="4"/>
    </row>
    <row r="32" spans="1:11" ht="11.25">
      <c r="A32" s="11" t="s">
        <v>34</v>
      </c>
      <c r="B32" s="14">
        <v>139.9</v>
      </c>
      <c r="C32" s="15">
        <v>139.9</v>
      </c>
      <c r="D32" s="13">
        <f t="shared" si="0"/>
        <v>139.9</v>
      </c>
      <c r="E32" s="13">
        <v>139.9</v>
      </c>
      <c r="F32" s="15">
        <v>139.9</v>
      </c>
      <c r="G32" s="15">
        <v>139.9</v>
      </c>
      <c r="H32" s="15"/>
      <c r="I32" s="15"/>
      <c r="J32" s="15"/>
      <c r="K32" s="16"/>
    </row>
    <row r="33" spans="1:11" ht="11.25">
      <c r="A33" s="11" t="s">
        <v>35</v>
      </c>
      <c r="B33" s="12">
        <v>300</v>
      </c>
      <c r="C33" s="12">
        <v>0</v>
      </c>
      <c r="D33" s="12">
        <f t="shared" si="0"/>
        <v>0</v>
      </c>
      <c r="E33" s="12">
        <v>300</v>
      </c>
      <c r="F33" s="12">
        <v>0</v>
      </c>
      <c r="G33" s="13"/>
      <c r="H33" s="13"/>
      <c r="I33" s="13"/>
      <c r="J33" s="13"/>
      <c r="K33" s="4"/>
    </row>
    <row r="34" spans="1:11" ht="11.25">
      <c r="A34" s="11" t="s">
        <v>36</v>
      </c>
      <c r="B34" s="14">
        <f>79.1+98.9</f>
        <v>178</v>
      </c>
      <c r="C34" s="13">
        <v>178</v>
      </c>
      <c r="D34" s="13">
        <f t="shared" si="0"/>
        <v>178</v>
      </c>
      <c r="E34" s="14">
        <f>79.1+98.9</f>
        <v>178</v>
      </c>
      <c r="F34" s="13">
        <v>178</v>
      </c>
      <c r="G34" s="13">
        <v>178</v>
      </c>
      <c r="H34" s="13"/>
      <c r="I34" s="13"/>
      <c r="J34" s="13"/>
      <c r="K34" s="4"/>
    </row>
    <row r="35" spans="1:11" ht="11.25">
      <c r="A35" s="11" t="s">
        <v>37</v>
      </c>
      <c r="B35" s="14">
        <v>31.8</v>
      </c>
      <c r="C35" s="13">
        <v>31.8</v>
      </c>
      <c r="D35" s="13">
        <f t="shared" si="0"/>
        <v>31.8</v>
      </c>
      <c r="E35" s="13">
        <v>31.8</v>
      </c>
      <c r="F35" s="13">
        <v>31.8</v>
      </c>
      <c r="G35" s="13">
        <v>31.8</v>
      </c>
      <c r="H35" s="13"/>
      <c r="I35" s="13"/>
      <c r="J35" s="13"/>
      <c r="K35" s="4"/>
    </row>
    <row r="36" spans="1:11" ht="11.25">
      <c r="A36" s="11" t="s">
        <v>38</v>
      </c>
      <c r="B36" s="12"/>
      <c r="C36" s="13">
        <v>96.8</v>
      </c>
      <c r="D36" s="13">
        <f t="shared" si="0"/>
        <v>96.2</v>
      </c>
      <c r="E36" s="13"/>
      <c r="F36" s="13">
        <v>96.8</v>
      </c>
      <c r="G36" s="13">
        <v>96.2</v>
      </c>
      <c r="H36" s="13"/>
      <c r="I36" s="13"/>
      <c r="J36" s="13"/>
      <c r="K36" s="4"/>
    </row>
    <row r="37" spans="1:11" ht="11.25">
      <c r="A37" s="11" t="s">
        <v>39</v>
      </c>
      <c r="B37" s="14"/>
      <c r="C37" s="13">
        <v>194</v>
      </c>
      <c r="D37" s="13">
        <f t="shared" si="0"/>
        <v>194</v>
      </c>
      <c r="E37" s="13"/>
      <c r="F37" s="13">
        <v>194</v>
      </c>
      <c r="G37" s="13">
        <v>194</v>
      </c>
      <c r="H37" s="13"/>
      <c r="I37" s="13"/>
      <c r="J37" s="13"/>
      <c r="K37" s="4"/>
    </row>
    <row r="38" spans="1:11" ht="11.25">
      <c r="A38" s="11" t="s">
        <v>40</v>
      </c>
      <c r="B38" s="12"/>
      <c r="C38" s="12">
        <v>69.8</v>
      </c>
      <c r="D38" s="12">
        <f t="shared" si="0"/>
        <v>69.8</v>
      </c>
      <c r="E38" s="12"/>
      <c r="F38" s="12">
        <v>69.8</v>
      </c>
      <c r="G38" s="13">
        <v>69.8</v>
      </c>
      <c r="H38" s="13"/>
      <c r="I38" s="13"/>
      <c r="J38" s="13"/>
      <c r="K38" s="4"/>
    </row>
    <row r="39" spans="1:11" ht="11.25">
      <c r="A39" s="11" t="s">
        <v>41</v>
      </c>
      <c r="B39" s="14">
        <v>182</v>
      </c>
      <c r="C39" s="12">
        <v>182</v>
      </c>
      <c r="D39" s="12">
        <f t="shared" si="0"/>
        <v>182</v>
      </c>
      <c r="E39" s="12">
        <v>182</v>
      </c>
      <c r="F39" s="12">
        <v>182</v>
      </c>
      <c r="G39" s="13">
        <v>182</v>
      </c>
      <c r="H39" s="13"/>
      <c r="I39" s="13"/>
      <c r="J39" s="13"/>
      <c r="K39" s="4"/>
    </row>
    <row r="40" spans="1:11" ht="11.25">
      <c r="A40" s="11" t="s">
        <v>42</v>
      </c>
      <c r="B40" s="14">
        <v>16.9</v>
      </c>
      <c r="C40" s="12">
        <v>32.5</v>
      </c>
      <c r="D40" s="12">
        <f t="shared" si="0"/>
        <v>28.4</v>
      </c>
      <c r="E40" s="12">
        <v>16.9</v>
      </c>
      <c r="F40" s="12">
        <v>32.5</v>
      </c>
      <c r="G40" s="13">
        <v>28.4</v>
      </c>
      <c r="H40" s="13"/>
      <c r="I40" s="13"/>
      <c r="J40" s="13"/>
      <c r="K40" s="4"/>
    </row>
    <row r="41" spans="1:11" ht="11.25">
      <c r="A41" s="11" t="s">
        <v>43</v>
      </c>
      <c r="B41" s="14">
        <v>71.154</v>
      </c>
      <c r="C41" s="12">
        <v>120</v>
      </c>
      <c r="D41" s="12">
        <f t="shared" si="0"/>
        <v>120</v>
      </c>
      <c r="E41" s="12">
        <v>71.154</v>
      </c>
      <c r="F41" s="12">
        <v>120</v>
      </c>
      <c r="G41" s="13">
        <v>120</v>
      </c>
      <c r="H41" s="13"/>
      <c r="I41" s="13"/>
      <c r="J41" s="13"/>
      <c r="K41" s="4"/>
    </row>
    <row r="42" spans="1:11" ht="11.25">
      <c r="A42" s="11" t="s">
        <v>44</v>
      </c>
      <c r="B42" s="14">
        <v>700</v>
      </c>
      <c r="C42" s="12">
        <v>41</v>
      </c>
      <c r="D42" s="12">
        <f t="shared" si="0"/>
        <v>41</v>
      </c>
      <c r="E42" s="12">
        <v>700</v>
      </c>
      <c r="F42" s="12">
        <v>41</v>
      </c>
      <c r="G42" s="13">
        <v>41</v>
      </c>
      <c r="H42" s="13"/>
      <c r="I42" s="13"/>
      <c r="J42" s="13"/>
      <c r="K42" s="4"/>
    </row>
    <row r="43" spans="1:11" ht="11.25">
      <c r="A43" s="11" t="s">
        <v>45</v>
      </c>
      <c r="B43" s="14">
        <v>4</v>
      </c>
      <c r="C43" s="13">
        <v>4</v>
      </c>
      <c r="D43" s="13">
        <f t="shared" si="0"/>
        <v>4</v>
      </c>
      <c r="E43" s="13">
        <v>4</v>
      </c>
      <c r="F43" s="13">
        <v>4</v>
      </c>
      <c r="G43" s="13">
        <v>4</v>
      </c>
      <c r="H43" s="13"/>
      <c r="I43" s="13"/>
      <c r="J43" s="13"/>
      <c r="K43" s="4"/>
    </row>
    <row r="44" spans="1:11" ht="11.25">
      <c r="A44" s="11" t="s">
        <v>46</v>
      </c>
      <c r="B44" s="14">
        <v>8</v>
      </c>
      <c r="C44" s="13">
        <v>8</v>
      </c>
      <c r="D44" s="13">
        <f t="shared" si="0"/>
        <v>8</v>
      </c>
      <c r="E44" s="13">
        <v>8</v>
      </c>
      <c r="F44" s="13">
        <v>8</v>
      </c>
      <c r="G44" s="13">
        <v>8</v>
      </c>
      <c r="H44" s="13"/>
      <c r="I44" s="13"/>
      <c r="J44" s="13"/>
      <c r="K44" s="4"/>
    </row>
    <row r="45" spans="1:11" ht="22.5">
      <c r="A45" s="11" t="s">
        <v>121</v>
      </c>
      <c r="B45" s="14"/>
      <c r="C45" s="13">
        <v>31</v>
      </c>
      <c r="D45" s="13">
        <f t="shared" si="0"/>
        <v>30.5</v>
      </c>
      <c r="E45" s="13"/>
      <c r="F45" s="12">
        <v>31</v>
      </c>
      <c r="G45" s="13">
        <v>30.5</v>
      </c>
      <c r="H45" s="13"/>
      <c r="I45" s="13"/>
      <c r="J45" s="13"/>
      <c r="K45" s="4"/>
    </row>
    <row r="46" spans="1:11" ht="11.25">
      <c r="A46" s="4" t="s">
        <v>122</v>
      </c>
      <c r="B46" s="13"/>
      <c r="C46" s="13">
        <v>15</v>
      </c>
      <c r="D46" s="13">
        <f t="shared" si="0"/>
        <v>0</v>
      </c>
      <c r="E46" s="13"/>
      <c r="F46" s="13">
        <v>15</v>
      </c>
      <c r="G46" s="13"/>
      <c r="H46" s="13"/>
      <c r="I46" s="13"/>
      <c r="J46" s="13"/>
      <c r="K46" s="4"/>
    </row>
    <row r="47" spans="1:11" ht="22.5">
      <c r="A47" s="16" t="s">
        <v>123</v>
      </c>
      <c r="B47" s="17"/>
      <c r="C47" s="12">
        <v>15301.5</v>
      </c>
      <c r="D47" s="13">
        <f t="shared" si="0"/>
        <v>12554.3</v>
      </c>
      <c r="E47" s="13"/>
      <c r="F47" s="12"/>
      <c r="G47" s="13"/>
      <c r="H47" s="13"/>
      <c r="I47" s="12">
        <v>15301.5</v>
      </c>
      <c r="J47" s="13">
        <v>12554.3</v>
      </c>
      <c r="K47" s="4"/>
    </row>
    <row r="48" spans="1:11" ht="11.25">
      <c r="A48" s="16" t="s">
        <v>124</v>
      </c>
      <c r="B48" s="17">
        <v>98.5</v>
      </c>
      <c r="C48" s="13">
        <v>98.5</v>
      </c>
      <c r="D48" s="13">
        <f t="shared" si="0"/>
        <v>98.3</v>
      </c>
      <c r="E48" s="13">
        <v>98.5</v>
      </c>
      <c r="F48" s="13">
        <v>98.5</v>
      </c>
      <c r="G48" s="13">
        <v>98.3</v>
      </c>
      <c r="H48" s="13"/>
      <c r="I48" s="13"/>
      <c r="J48" s="13"/>
      <c r="K48" s="4"/>
    </row>
    <row r="49" spans="1:11" ht="33.75">
      <c r="A49" s="16" t="s">
        <v>132</v>
      </c>
      <c r="B49" s="17"/>
      <c r="C49" s="13">
        <v>17.8</v>
      </c>
      <c r="D49" s="13">
        <f t="shared" si="0"/>
        <v>17.8</v>
      </c>
      <c r="E49" s="13"/>
      <c r="F49" s="13">
        <v>17.8</v>
      </c>
      <c r="G49" s="13">
        <v>17.8</v>
      </c>
      <c r="H49" s="13"/>
      <c r="I49" s="13"/>
      <c r="J49" s="13"/>
      <c r="K49" s="4"/>
    </row>
    <row r="50" spans="1:11" ht="11.25">
      <c r="A50" s="4" t="s">
        <v>125</v>
      </c>
      <c r="B50" s="13"/>
      <c r="C50" s="12">
        <v>96.4</v>
      </c>
      <c r="D50" s="12">
        <f t="shared" si="0"/>
        <v>0</v>
      </c>
      <c r="E50" s="12"/>
      <c r="F50" s="12">
        <v>96.4</v>
      </c>
      <c r="G50" s="13"/>
      <c r="H50" s="13"/>
      <c r="I50" s="13"/>
      <c r="J50" s="13"/>
      <c r="K50" s="4"/>
    </row>
    <row r="51" spans="1:11" ht="11.25">
      <c r="A51" s="4" t="s">
        <v>126</v>
      </c>
      <c r="B51" s="18"/>
      <c r="C51" s="12">
        <v>99.5</v>
      </c>
      <c r="D51" s="12">
        <f t="shared" si="0"/>
        <v>99.5</v>
      </c>
      <c r="E51" s="12"/>
      <c r="F51" s="12">
        <v>99.5</v>
      </c>
      <c r="G51" s="13">
        <v>99.5</v>
      </c>
      <c r="H51" s="13"/>
      <c r="I51" s="13"/>
      <c r="J51" s="13"/>
      <c r="K51" s="4"/>
    </row>
    <row r="52" spans="1:11" ht="11.25">
      <c r="A52" s="4" t="s">
        <v>127</v>
      </c>
      <c r="B52" s="13"/>
      <c r="C52" s="12">
        <v>0.5</v>
      </c>
      <c r="D52" s="12">
        <f t="shared" si="0"/>
        <v>0.5</v>
      </c>
      <c r="E52" s="12"/>
      <c r="F52" s="12">
        <v>0.5</v>
      </c>
      <c r="G52" s="13">
        <v>0.5</v>
      </c>
      <c r="H52" s="13"/>
      <c r="I52" s="13"/>
      <c r="J52" s="13"/>
      <c r="K52" s="4"/>
    </row>
    <row r="53" spans="1:11" ht="11.25">
      <c r="A53" s="4" t="s">
        <v>128</v>
      </c>
      <c r="B53" s="18"/>
      <c r="C53" s="12">
        <v>20.9</v>
      </c>
      <c r="D53" s="12">
        <f t="shared" si="0"/>
        <v>0</v>
      </c>
      <c r="E53" s="12"/>
      <c r="F53" s="12">
        <v>20.9</v>
      </c>
      <c r="G53" s="13">
        <v>0</v>
      </c>
      <c r="H53" s="13"/>
      <c r="I53" s="13"/>
      <c r="J53" s="13"/>
      <c r="K53" s="4"/>
    </row>
    <row r="54" spans="1:11" ht="22.5">
      <c r="A54" s="16" t="s">
        <v>129</v>
      </c>
      <c r="B54" s="17"/>
      <c r="C54" s="12">
        <v>9590.8</v>
      </c>
      <c r="D54" s="12">
        <f t="shared" si="0"/>
        <v>9590.8</v>
      </c>
      <c r="E54" s="12"/>
      <c r="F54" s="12"/>
      <c r="G54" s="13"/>
      <c r="H54" s="13"/>
      <c r="I54" s="12">
        <v>9590.8</v>
      </c>
      <c r="J54" s="13">
        <v>9590.8</v>
      </c>
      <c r="K54" s="4"/>
    </row>
    <row r="55" spans="1:11" ht="11.25">
      <c r="A55" s="16" t="s">
        <v>130</v>
      </c>
      <c r="B55" s="17"/>
      <c r="C55" s="12">
        <v>98</v>
      </c>
      <c r="D55" s="12">
        <f t="shared" si="0"/>
        <v>0</v>
      </c>
      <c r="E55" s="12"/>
      <c r="F55" s="12">
        <v>98</v>
      </c>
      <c r="G55" s="13">
        <v>0</v>
      </c>
      <c r="H55" s="13"/>
      <c r="I55" s="13"/>
      <c r="J55" s="13"/>
      <c r="K55" s="4"/>
    </row>
    <row r="56" spans="1:11" ht="11.25">
      <c r="A56" s="4" t="s">
        <v>131</v>
      </c>
      <c r="B56" s="18"/>
      <c r="C56" s="12">
        <v>120</v>
      </c>
      <c r="D56" s="12">
        <f t="shared" si="0"/>
        <v>114.4</v>
      </c>
      <c r="E56" s="12"/>
      <c r="F56" s="12">
        <v>120</v>
      </c>
      <c r="G56" s="13">
        <v>114.4</v>
      </c>
      <c r="H56" s="13"/>
      <c r="I56" s="13"/>
      <c r="J56" s="13"/>
      <c r="K56" s="4"/>
    </row>
    <row r="57" spans="1:11" ht="33.75">
      <c r="A57" s="11" t="s">
        <v>133</v>
      </c>
      <c r="B57" s="14"/>
      <c r="C57" s="12">
        <v>166.3</v>
      </c>
      <c r="D57" s="12">
        <f t="shared" si="0"/>
        <v>124.2</v>
      </c>
      <c r="E57" s="12"/>
      <c r="F57" s="12">
        <v>166.3</v>
      </c>
      <c r="G57" s="13">
        <v>124.2</v>
      </c>
      <c r="H57" s="13"/>
      <c r="I57" s="13"/>
      <c r="J57" s="13"/>
      <c r="K57" s="4"/>
    </row>
    <row r="58" spans="1:11" ht="11.25">
      <c r="A58" s="19" t="s">
        <v>2</v>
      </c>
      <c r="B58" s="20">
        <f>SUM(B9:B57)</f>
        <v>10592.653999999999</v>
      </c>
      <c r="C58" s="20">
        <f>SUM(C9:C57)</f>
        <v>35371.100000000006</v>
      </c>
      <c r="D58" s="20">
        <f>SUM(D8:D57)</f>
        <v>31105.9</v>
      </c>
      <c r="E58" s="20">
        <v>7462.8</v>
      </c>
      <c r="F58" s="20">
        <v>7462.8</v>
      </c>
      <c r="G58" s="20">
        <v>6725.7</v>
      </c>
      <c r="H58" s="20">
        <v>27908.3</v>
      </c>
      <c r="I58" s="20">
        <v>27908.3</v>
      </c>
      <c r="J58" s="20">
        <v>24380.2</v>
      </c>
      <c r="K58" s="4"/>
    </row>
    <row r="59" spans="1:11" ht="11.25">
      <c r="A59" s="36" t="s">
        <v>56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22.5">
      <c r="A60" s="4" t="s">
        <v>47</v>
      </c>
      <c r="B60" s="18">
        <v>227.8</v>
      </c>
      <c r="C60" s="13">
        <v>227.8</v>
      </c>
      <c r="D60" s="13">
        <v>0</v>
      </c>
      <c r="E60" s="13">
        <v>227.8</v>
      </c>
      <c r="F60" s="13">
        <v>227.8</v>
      </c>
      <c r="G60" s="13">
        <v>0</v>
      </c>
      <c r="H60" s="13"/>
      <c r="I60" s="13"/>
      <c r="J60" s="13"/>
      <c r="K60" s="4" t="s">
        <v>48</v>
      </c>
    </row>
    <row r="61" spans="1:11" ht="22.5">
      <c r="A61" s="4" t="s">
        <v>47</v>
      </c>
      <c r="B61" s="18">
        <v>47.1</v>
      </c>
      <c r="C61" s="18">
        <v>47.1</v>
      </c>
      <c r="D61" s="18">
        <v>47.1</v>
      </c>
      <c r="E61" s="18">
        <v>47.1</v>
      </c>
      <c r="F61" s="18">
        <v>47.1</v>
      </c>
      <c r="G61" s="18">
        <v>47.1</v>
      </c>
      <c r="H61" s="18"/>
      <c r="I61" s="18"/>
      <c r="J61" s="18"/>
      <c r="K61" s="4" t="s">
        <v>49</v>
      </c>
    </row>
    <row r="62" spans="1:11" ht="11.25">
      <c r="A62" s="4" t="s">
        <v>50</v>
      </c>
      <c r="B62" s="18">
        <v>491.2</v>
      </c>
      <c r="C62" s="18">
        <v>491.2</v>
      </c>
      <c r="D62" s="18">
        <v>242.1</v>
      </c>
      <c r="E62" s="18">
        <v>491.2</v>
      </c>
      <c r="F62" s="18">
        <v>491.2</v>
      </c>
      <c r="G62" s="18">
        <v>242.1</v>
      </c>
      <c r="H62" s="18"/>
      <c r="I62" s="18"/>
      <c r="J62" s="18"/>
      <c r="K62" s="4" t="s">
        <v>51</v>
      </c>
    </row>
    <row r="63" spans="1:11" ht="11.25">
      <c r="A63" s="4" t="s">
        <v>52</v>
      </c>
      <c r="B63" s="18">
        <v>81.3</v>
      </c>
      <c r="C63" s="18">
        <v>81.3</v>
      </c>
      <c r="D63" s="18">
        <v>81.3</v>
      </c>
      <c r="E63" s="18">
        <v>81.3</v>
      </c>
      <c r="F63" s="18">
        <v>81.3</v>
      </c>
      <c r="G63" s="18">
        <v>81.3</v>
      </c>
      <c r="H63" s="18"/>
      <c r="I63" s="18"/>
      <c r="J63" s="18"/>
      <c r="K63" s="4" t="s">
        <v>51</v>
      </c>
    </row>
    <row r="64" spans="1:11" ht="33.75">
      <c r="A64" s="4" t="s">
        <v>53</v>
      </c>
      <c r="B64" s="18">
        <v>50</v>
      </c>
      <c r="C64" s="18">
        <v>50</v>
      </c>
      <c r="D64" s="18">
        <v>0</v>
      </c>
      <c r="E64" s="18">
        <v>50</v>
      </c>
      <c r="F64" s="18">
        <v>50</v>
      </c>
      <c r="G64" s="18">
        <v>0</v>
      </c>
      <c r="H64" s="18"/>
      <c r="I64" s="18"/>
      <c r="J64" s="18"/>
      <c r="K64" s="4" t="s">
        <v>48</v>
      </c>
    </row>
    <row r="65" spans="1:11" ht="45">
      <c r="A65" s="4" t="s">
        <v>54</v>
      </c>
      <c r="B65" s="18"/>
      <c r="C65" s="18">
        <v>244.953</v>
      </c>
      <c r="D65" s="18">
        <v>244.953</v>
      </c>
      <c r="E65" s="18"/>
      <c r="F65" s="18">
        <v>244.953</v>
      </c>
      <c r="G65" s="18">
        <v>244.953</v>
      </c>
      <c r="H65" s="18"/>
      <c r="I65" s="18"/>
      <c r="J65" s="18"/>
      <c r="K65" s="4" t="s">
        <v>51</v>
      </c>
    </row>
    <row r="66" spans="1:11" ht="11.25">
      <c r="A66" s="19" t="s">
        <v>55</v>
      </c>
      <c r="B66" s="21">
        <f>SUM(B60:B65)</f>
        <v>897.4</v>
      </c>
      <c r="C66" s="21">
        <f>SUM(C60:C65)</f>
        <v>1142.353</v>
      </c>
      <c r="D66" s="21">
        <f>SUM(D60:D65)</f>
        <v>615.453</v>
      </c>
      <c r="E66" s="21">
        <f>SUM(E60:E65)</f>
        <v>897.4</v>
      </c>
      <c r="F66" s="21">
        <v>1142.4</v>
      </c>
      <c r="G66" s="21">
        <f>SUM(G60:G65)</f>
        <v>615.453</v>
      </c>
      <c r="H66" s="21"/>
      <c r="I66" s="21"/>
      <c r="J66" s="18"/>
      <c r="K66" s="4" t="s">
        <v>48</v>
      </c>
    </row>
    <row r="67" spans="1:11" ht="11.25">
      <c r="A67" s="38" t="s">
        <v>58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1.25">
      <c r="A68" s="4" t="s">
        <v>57</v>
      </c>
      <c r="B68" s="18">
        <v>2.5</v>
      </c>
      <c r="C68" s="18">
        <v>5</v>
      </c>
      <c r="D68" s="18">
        <v>2.5</v>
      </c>
      <c r="E68" s="18">
        <v>2.5</v>
      </c>
      <c r="F68" s="18">
        <v>5</v>
      </c>
      <c r="G68" s="18">
        <v>2.5</v>
      </c>
      <c r="H68" s="18"/>
      <c r="I68" s="13"/>
      <c r="J68" s="13"/>
      <c r="K68" s="4"/>
    </row>
    <row r="69" spans="1:11" ht="11.25">
      <c r="A69" s="19" t="s">
        <v>59</v>
      </c>
      <c r="B69" s="20">
        <f aca="true" t="shared" si="1" ref="B69:G69">SUM(B68)</f>
        <v>2.5</v>
      </c>
      <c r="C69" s="20">
        <f t="shared" si="1"/>
        <v>5</v>
      </c>
      <c r="D69" s="20">
        <f t="shared" si="1"/>
        <v>2.5</v>
      </c>
      <c r="E69" s="20">
        <f t="shared" si="1"/>
        <v>2.5</v>
      </c>
      <c r="F69" s="20">
        <f t="shared" si="1"/>
        <v>5</v>
      </c>
      <c r="G69" s="20">
        <f t="shared" si="1"/>
        <v>2.5</v>
      </c>
      <c r="H69" s="20"/>
      <c r="I69" s="20"/>
      <c r="J69" s="20"/>
      <c r="K69" s="19"/>
    </row>
    <row r="70" spans="1:11" ht="11.25">
      <c r="A70" s="38" t="s">
        <v>67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22.5">
      <c r="A71" s="4" t="s">
        <v>60</v>
      </c>
      <c r="B71" s="18">
        <v>509.5</v>
      </c>
      <c r="C71" s="13">
        <v>522.7</v>
      </c>
      <c r="D71" s="13">
        <v>434</v>
      </c>
      <c r="E71" s="13">
        <v>509.5</v>
      </c>
      <c r="F71" s="13">
        <v>522.7</v>
      </c>
      <c r="G71" s="13">
        <v>434</v>
      </c>
      <c r="H71" s="13"/>
      <c r="I71" s="15"/>
      <c r="J71" s="15"/>
      <c r="K71" s="4" t="s">
        <v>68</v>
      </c>
    </row>
    <row r="72" spans="1:11" ht="22.5">
      <c r="A72" s="16" t="s">
        <v>61</v>
      </c>
      <c r="B72" s="17">
        <v>44</v>
      </c>
      <c r="C72" s="13">
        <v>44</v>
      </c>
      <c r="D72" s="13">
        <v>28.9</v>
      </c>
      <c r="E72" s="13">
        <v>44</v>
      </c>
      <c r="F72" s="13">
        <v>44</v>
      </c>
      <c r="G72" s="13">
        <v>28.9</v>
      </c>
      <c r="H72" s="13"/>
      <c r="I72" s="15"/>
      <c r="J72" s="15"/>
      <c r="K72" s="4" t="s">
        <v>68</v>
      </c>
    </row>
    <row r="73" spans="1:11" ht="22.5">
      <c r="A73" s="16" t="s">
        <v>62</v>
      </c>
      <c r="B73" s="17">
        <v>48</v>
      </c>
      <c r="C73" s="13">
        <v>53</v>
      </c>
      <c r="D73" s="13">
        <v>40</v>
      </c>
      <c r="E73" s="13">
        <v>48</v>
      </c>
      <c r="F73" s="13">
        <v>53</v>
      </c>
      <c r="G73" s="13">
        <v>40</v>
      </c>
      <c r="H73" s="13"/>
      <c r="I73" s="15"/>
      <c r="J73" s="15"/>
      <c r="K73" s="4" t="s">
        <v>68</v>
      </c>
    </row>
    <row r="74" spans="1:11" ht="11.25">
      <c r="A74" s="16" t="s">
        <v>63</v>
      </c>
      <c r="B74" s="17">
        <v>47</v>
      </c>
      <c r="C74" s="13">
        <v>60.8</v>
      </c>
      <c r="D74" s="13">
        <v>42.8</v>
      </c>
      <c r="E74" s="13">
        <v>47</v>
      </c>
      <c r="F74" s="13">
        <v>60.8</v>
      </c>
      <c r="G74" s="13">
        <v>42.8</v>
      </c>
      <c r="H74" s="13"/>
      <c r="I74" s="15"/>
      <c r="J74" s="15"/>
      <c r="K74" s="4" t="s">
        <v>68</v>
      </c>
    </row>
    <row r="75" spans="1:11" ht="22.5">
      <c r="A75" s="16" t="s">
        <v>64</v>
      </c>
      <c r="B75" s="17">
        <v>26</v>
      </c>
      <c r="C75" s="13">
        <v>26</v>
      </c>
      <c r="D75" s="13">
        <v>21.9</v>
      </c>
      <c r="E75" s="13">
        <v>26</v>
      </c>
      <c r="F75" s="13">
        <v>26</v>
      </c>
      <c r="G75" s="13">
        <v>21.9</v>
      </c>
      <c r="H75" s="13"/>
      <c r="I75" s="15"/>
      <c r="J75" s="15"/>
      <c r="K75" s="4" t="s">
        <v>68</v>
      </c>
    </row>
    <row r="76" spans="1:11" ht="22.5">
      <c r="A76" s="16" t="s">
        <v>65</v>
      </c>
      <c r="B76" s="17">
        <v>22.8</v>
      </c>
      <c r="C76" s="13">
        <v>23</v>
      </c>
      <c r="D76" s="13">
        <v>23</v>
      </c>
      <c r="E76" s="13">
        <v>22.8</v>
      </c>
      <c r="F76" s="13">
        <v>23</v>
      </c>
      <c r="G76" s="13">
        <v>23</v>
      </c>
      <c r="H76" s="13"/>
      <c r="I76" s="15"/>
      <c r="J76" s="15"/>
      <c r="K76" s="4" t="s">
        <v>68</v>
      </c>
    </row>
    <row r="77" spans="1:11" ht="33.75">
      <c r="A77" s="16" t="s">
        <v>66</v>
      </c>
      <c r="B77" s="17">
        <v>28.6</v>
      </c>
      <c r="C77" s="13">
        <v>9.6</v>
      </c>
      <c r="D77" s="13">
        <v>3.6</v>
      </c>
      <c r="E77" s="13">
        <v>28.6</v>
      </c>
      <c r="F77" s="13">
        <v>9.6</v>
      </c>
      <c r="G77" s="13">
        <v>3.6</v>
      </c>
      <c r="H77" s="13"/>
      <c r="I77" s="13"/>
      <c r="J77" s="13"/>
      <c r="K77" s="4" t="s">
        <v>68</v>
      </c>
    </row>
    <row r="78" spans="1:11" ht="11.25">
      <c r="A78" s="19" t="s">
        <v>69</v>
      </c>
      <c r="B78" s="20">
        <f aca="true" t="shared" si="2" ref="B78:G78">SUM(B71:B77)</f>
        <v>725.9</v>
      </c>
      <c r="C78" s="20">
        <f t="shared" si="2"/>
        <v>739.1</v>
      </c>
      <c r="D78" s="20">
        <f t="shared" si="2"/>
        <v>594.1999999999999</v>
      </c>
      <c r="E78" s="20">
        <f t="shared" si="2"/>
        <v>725.9</v>
      </c>
      <c r="F78" s="20">
        <f t="shared" si="2"/>
        <v>739.1</v>
      </c>
      <c r="G78" s="20">
        <f t="shared" si="2"/>
        <v>594.1999999999999</v>
      </c>
      <c r="H78" s="20"/>
      <c r="I78" s="13"/>
      <c r="J78" s="13"/>
      <c r="K78" s="4"/>
    </row>
    <row r="79" spans="1:11" ht="11.25">
      <c r="A79" s="38" t="s">
        <v>70</v>
      </c>
      <c r="B79" s="38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11.25">
      <c r="A80" s="22" t="s">
        <v>71</v>
      </c>
      <c r="B80" s="18">
        <v>40</v>
      </c>
      <c r="C80" s="13">
        <v>40</v>
      </c>
      <c r="D80" s="13">
        <v>40</v>
      </c>
      <c r="E80" s="13">
        <v>40</v>
      </c>
      <c r="F80" s="13">
        <v>40</v>
      </c>
      <c r="G80" s="13">
        <v>40</v>
      </c>
      <c r="H80" s="13"/>
      <c r="I80" s="13"/>
      <c r="J80" s="13"/>
      <c r="K80" s="4"/>
    </row>
    <row r="81" spans="1:11" ht="22.5">
      <c r="A81" s="4" t="s">
        <v>72</v>
      </c>
      <c r="B81" s="18">
        <v>218</v>
      </c>
      <c r="C81" s="13">
        <v>229.427</v>
      </c>
      <c r="D81" s="13">
        <v>68.828</v>
      </c>
      <c r="E81" s="13">
        <v>218</v>
      </c>
      <c r="F81" s="13">
        <v>229.427</v>
      </c>
      <c r="G81" s="13">
        <v>68.828</v>
      </c>
      <c r="H81" s="13"/>
      <c r="I81" s="13"/>
      <c r="J81" s="13"/>
      <c r="K81" s="4" t="s">
        <v>197</v>
      </c>
    </row>
    <row r="82" spans="1:11" ht="33.75">
      <c r="A82" s="4" t="s">
        <v>73</v>
      </c>
      <c r="B82" s="18">
        <v>43.7</v>
      </c>
      <c r="C82" s="13">
        <v>42.728</v>
      </c>
      <c r="D82" s="13">
        <v>12.818</v>
      </c>
      <c r="E82" s="13">
        <v>43.7</v>
      </c>
      <c r="F82" s="13">
        <v>42.728</v>
      </c>
      <c r="G82" s="13">
        <v>12.818</v>
      </c>
      <c r="H82" s="13"/>
      <c r="I82" s="13"/>
      <c r="J82" s="13"/>
      <c r="K82" s="4" t="s">
        <v>74</v>
      </c>
    </row>
    <row r="83" spans="1:11" ht="33.75">
      <c r="A83" s="4" t="s">
        <v>75</v>
      </c>
      <c r="B83" s="18">
        <v>87.1</v>
      </c>
      <c r="C83" s="13">
        <v>101.97</v>
      </c>
      <c r="D83" s="13">
        <v>31.079</v>
      </c>
      <c r="E83" s="13">
        <v>87.1</v>
      </c>
      <c r="F83" s="13">
        <v>101.97</v>
      </c>
      <c r="G83" s="13">
        <v>31.079</v>
      </c>
      <c r="H83" s="13"/>
      <c r="I83" s="20"/>
      <c r="J83" s="20"/>
      <c r="K83" s="4" t="s">
        <v>76</v>
      </c>
    </row>
    <row r="84" spans="1:11" ht="33.75">
      <c r="A84" s="4" t="s">
        <v>77</v>
      </c>
      <c r="B84" s="18">
        <v>473.2</v>
      </c>
      <c r="C84" s="13">
        <v>400.209</v>
      </c>
      <c r="D84" s="13">
        <v>120.063</v>
      </c>
      <c r="E84" s="13">
        <v>473.2</v>
      </c>
      <c r="F84" s="13">
        <v>400.209</v>
      </c>
      <c r="G84" s="13">
        <v>120.063</v>
      </c>
      <c r="H84" s="13"/>
      <c r="I84" s="13"/>
      <c r="J84" s="13"/>
      <c r="K84" s="4" t="s">
        <v>78</v>
      </c>
    </row>
    <row r="85" spans="1:11" ht="22.5">
      <c r="A85" s="4" t="s">
        <v>79</v>
      </c>
      <c r="B85" s="18">
        <v>175.5</v>
      </c>
      <c r="C85" s="13">
        <v>220.454</v>
      </c>
      <c r="D85" s="13">
        <v>66.426</v>
      </c>
      <c r="E85" s="13">
        <v>175.5</v>
      </c>
      <c r="F85" s="13">
        <v>220.454</v>
      </c>
      <c r="G85" s="13">
        <v>66.426</v>
      </c>
      <c r="H85" s="13"/>
      <c r="I85" s="13"/>
      <c r="J85" s="13"/>
      <c r="K85" s="4" t="s">
        <v>80</v>
      </c>
    </row>
    <row r="86" spans="1:11" ht="33.75">
      <c r="A86" s="4" t="s">
        <v>81</v>
      </c>
      <c r="B86" s="18">
        <v>26.6</v>
      </c>
      <c r="C86" s="18">
        <v>26.552</v>
      </c>
      <c r="D86" s="18">
        <v>26.552</v>
      </c>
      <c r="E86" s="18">
        <v>26.6</v>
      </c>
      <c r="F86" s="18">
        <v>26.552</v>
      </c>
      <c r="G86" s="18">
        <v>26.552</v>
      </c>
      <c r="H86" s="18"/>
      <c r="I86" s="13"/>
      <c r="J86" s="13"/>
      <c r="K86" s="4"/>
    </row>
    <row r="87" spans="1:11" ht="22.5">
      <c r="A87" s="4" t="s">
        <v>82</v>
      </c>
      <c r="B87" s="18">
        <v>64</v>
      </c>
      <c r="C87" s="13">
        <v>63.154</v>
      </c>
      <c r="D87" s="13">
        <v>63.154</v>
      </c>
      <c r="E87" s="13">
        <v>64</v>
      </c>
      <c r="F87" s="13">
        <v>63.154</v>
      </c>
      <c r="G87" s="13">
        <v>63.154</v>
      </c>
      <c r="H87" s="13"/>
      <c r="I87" s="13"/>
      <c r="J87" s="13"/>
      <c r="K87" s="4"/>
    </row>
    <row r="88" spans="1:11" ht="22.5">
      <c r="A88" s="4" t="s">
        <v>83</v>
      </c>
      <c r="B88" s="18">
        <v>5</v>
      </c>
      <c r="C88" s="13">
        <v>5</v>
      </c>
      <c r="D88" s="13">
        <v>5</v>
      </c>
      <c r="E88" s="13">
        <v>5</v>
      </c>
      <c r="F88" s="13">
        <v>5</v>
      </c>
      <c r="G88" s="13">
        <v>5</v>
      </c>
      <c r="H88" s="13"/>
      <c r="I88" s="13"/>
      <c r="J88" s="13"/>
      <c r="K88" s="4"/>
    </row>
    <row r="89" spans="1:11" ht="11.25">
      <c r="A89" s="19" t="s">
        <v>84</v>
      </c>
      <c r="B89" s="20">
        <f aca="true" t="shared" si="3" ref="B89:G89">B80+B81+B82+B83+B84+B85+B86+B87+B88</f>
        <v>1133.1</v>
      </c>
      <c r="C89" s="20">
        <f t="shared" si="3"/>
        <v>1129.494</v>
      </c>
      <c r="D89" s="20">
        <f t="shared" si="3"/>
        <v>433.92</v>
      </c>
      <c r="E89" s="20">
        <f t="shared" si="3"/>
        <v>1133.1</v>
      </c>
      <c r="F89" s="20">
        <f t="shared" si="3"/>
        <v>1129.494</v>
      </c>
      <c r="G89" s="20">
        <f t="shared" si="3"/>
        <v>433.92</v>
      </c>
      <c r="H89" s="20"/>
      <c r="I89" s="20"/>
      <c r="J89" s="20"/>
      <c r="K89" s="4" t="s">
        <v>202</v>
      </c>
    </row>
    <row r="90" spans="1:11" ht="11.25">
      <c r="A90" s="38" t="s">
        <v>86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33.75">
      <c r="A91" s="4" t="s">
        <v>90</v>
      </c>
      <c r="B91" s="18">
        <v>28.5</v>
      </c>
      <c r="C91" s="13">
        <v>28.5</v>
      </c>
      <c r="D91" s="13">
        <v>28.5</v>
      </c>
      <c r="E91" s="13">
        <v>28.5</v>
      </c>
      <c r="F91" s="13">
        <v>28.5</v>
      </c>
      <c r="G91" s="13">
        <v>28.5</v>
      </c>
      <c r="H91" s="13"/>
      <c r="I91" s="13"/>
      <c r="J91" s="13"/>
      <c r="K91" s="4" t="s">
        <v>87</v>
      </c>
    </row>
    <row r="92" spans="1:11" ht="33.75">
      <c r="A92" s="4" t="s">
        <v>91</v>
      </c>
      <c r="B92" s="18">
        <v>54</v>
      </c>
      <c r="C92" s="13">
        <v>54</v>
      </c>
      <c r="D92" s="13">
        <v>25</v>
      </c>
      <c r="E92" s="13">
        <v>54</v>
      </c>
      <c r="F92" s="13">
        <v>54</v>
      </c>
      <c r="G92" s="13">
        <v>25</v>
      </c>
      <c r="H92" s="13"/>
      <c r="I92" s="13"/>
      <c r="J92" s="13"/>
      <c r="K92" s="4" t="s">
        <v>88</v>
      </c>
    </row>
    <row r="93" spans="1:11" ht="22.5">
      <c r="A93" s="4" t="s">
        <v>85</v>
      </c>
      <c r="B93" s="18">
        <v>1.4</v>
      </c>
      <c r="C93" s="13">
        <v>1.4</v>
      </c>
      <c r="D93" s="13">
        <v>1.4</v>
      </c>
      <c r="E93" s="13">
        <v>1.4</v>
      </c>
      <c r="F93" s="13">
        <v>1.4</v>
      </c>
      <c r="G93" s="13">
        <v>1.4</v>
      </c>
      <c r="H93" s="13"/>
      <c r="I93" s="13"/>
      <c r="J93" s="13"/>
      <c r="K93" s="4" t="s">
        <v>89</v>
      </c>
    </row>
    <row r="94" spans="1:11" ht="11.25">
      <c r="A94" s="19" t="s">
        <v>92</v>
      </c>
      <c r="B94" s="20">
        <f aca="true" t="shared" si="4" ref="B94:G94">SUM(B91:B93)</f>
        <v>83.9</v>
      </c>
      <c r="C94" s="20">
        <f t="shared" si="4"/>
        <v>83.9</v>
      </c>
      <c r="D94" s="20">
        <f t="shared" si="4"/>
        <v>54.9</v>
      </c>
      <c r="E94" s="20">
        <f t="shared" si="4"/>
        <v>83.9</v>
      </c>
      <c r="F94" s="20">
        <f t="shared" si="4"/>
        <v>83.9</v>
      </c>
      <c r="G94" s="20">
        <f t="shared" si="4"/>
        <v>54.9</v>
      </c>
      <c r="H94" s="20"/>
      <c r="I94" s="13"/>
      <c r="J94" s="13"/>
      <c r="K94" s="4"/>
    </row>
    <row r="95" spans="1:11" ht="11.25">
      <c r="A95" s="38" t="s">
        <v>93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56.25">
      <c r="A96" s="4" t="s">
        <v>118</v>
      </c>
      <c r="B96" s="18">
        <v>1.2</v>
      </c>
      <c r="C96" s="13">
        <v>1.2</v>
      </c>
      <c r="D96" s="13">
        <v>1.2</v>
      </c>
      <c r="E96" s="13">
        <v>1.2</v>
      </c>
      <c r="F96" s="13">
        <v>1.2</v>
      </c>
      <c r="G96" s="13">
        <v>1.2</v>
      </c>
      <c r="H96" s="13"/>
      <c r="I96" s="13"/>
      <c r="J96" s="13"/>
      <c r="K96" s="23"/>
    </row>
    <row r="97" spans="1:11" ht="45">
      <c r="A97" s="4" t="s">
        <v>120</v>
      </c>
      <c r="B97" s="18">
        <v>3.5</v>
      </c>
      <c r="C97" s="13">
        <v>3.5</v>
      </c>
      <c r="D97" s="13">
        <v>2.2</v>
      </c>
      <c r="E97" s="13">
        <v>3.5</v>
      </c>
      <c r="F97" s="13">
        <v>3.5</v>
      </c>
      <c r="G97" s="13">
        <v>2.2</v>
      </c>
      <c r="H97" s="13"/>
      <c r="I97" s="13"/>
      <c r="J97" s="13"/>
      <c r="K97" s="4"/>
    </row>
    <row r="98" spans="1:11" ht="22.5">
      <c r="A98" s="4" t="s">
        <v>119</v>
      </c>
      <c r="B98" s="18">
        <v>0.3</v>
      </c>
      <c r="C98" s="13">
        <v>0.3</v>
      </c>
      <c r="D98" s="13">
        <v>0.3</v>
      </c>
      <c r="E98" s="13">
        <v>0.3</v>
      </c>
      <c r="F98" s="13">
        <v>0.3</v>
      </c>
      <c r="G98" s="13">
        <v>0.3</v>
      </c>
      <c r="H98" s="13"/>
      <c r="I98" s="13"/>
      <c r="J98" s="13"/>
      <c r="K98" s="4"/>
    </row>
    <row r="99" spans="1:11" ht="11.25">
      <c r="A99" s="19" t="s">
        <v>94</v>
      </c>
      <c r="B99" s="20">
        <f aca="true" t="shared" si="5" ref="B99:G99">SUM(B96:B98)</f>
        <v>5</v>
      </c>
      <c r="C99" s="20">
        <f t="shared" si="5"/>
        <v>5</v>
      </c>
      <c r="D99" s="20">
        <f t="shared" si="5"/>
        <v>3.7</v>
      </c>
      <c r="E99" s="20">
        <f t="shared" si="5"/>
        <v>5</v>
      </c>
      <c r="F99" s="20">
        <f t="shared" si="5"/>
        <v>5</v>
      </c>
      <c r="G99" s="20">
        <f t="shared" si="5"/>
        <v>3.7</v>
      </c>
      <c r="H99" s="20"/>
      <c r="I99" s="13"/>
      <c r="J99" s="13"/>
      <c r="K99" s="4"/>
    </row>
    <row r="100" spans="1:11" ht="11.25">
      <c r="A100" s="38" t="s">
        <v>116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33.75">
      <c r="A101" s="4" t="s">
        <v>199</v>
      </c>
      <c r="B101" s="13">
        <v>18</v>
      </c>
      <c r="C101" s="18">
        <v>18</v>
      </c>
      <c r="D101" s="17">
        <v>17.938</v>
      </c>
      <c r="E101" s="17">
        <v>18</v>
      </c>
      <c r="F101" s="18">
        <v>18</v>
      </c>
      <c r="G101" s="17">
        <v>17.938</v>
      </c>
      <c r="H101" s="17"/>
      <c r="I101" s="18"/>
      <c r="J101" s="18"/>
      <c r="K101" s="4" t="s">
        <v>95</v>
      </c>
    </row>
    <row r="102" spans="1:11" ht="45">
      <c r="A102" s="4" t="s">
        <v>96</v>
      </c>
      <c r="B102" s="18">
        <v>258.8</v>
      </c>
      <c r="C102" s="18">
        <v>258</v>
      </c>
      <c r="D102" s="17">
        <v>253.317</v>
      </c>
      <c r="E102" s="17">
        <v>258.8</v>
      </c>
      <c r="F102" s="18">
        <v>258</v>
      </c>
      <c r="G102" s="18">
        <v>253.317</v>
      </c>
      <c r="H102" s="18"/>
      <c r="I102" s="18" t="s">
        <v>117</v>
      </c>
      <c r="J102" s="18"/>
      <c r="K102" s="4"/>
    </row>
    <row r="103" spans="1:11" ht="45">
      <c r="A103" s="4" t="s">
        <v>97</v>
      </c>
      <c r="B103" s="18">
        <v>108.2</v>
      </c>
      <c r="C103" s="13">
        <v>108.2</v>
      </c>
      <c r="D103" s="15">
        <v>102.432</v>
      </c>
      <c r="E103" s="15">
        <v>108.2</v>
      </c>
      <c r="F103" s="13">
        <v>108.2</v>
      </c>
      <c r="G103" s="13">
        <v>102.432</v>
      </c>
      <c r="H103" s="13"/>
      <c r="I103" s="13"/>
      <c r="J103" s="13"/>
      <c r="K103" s="4"/>
    </row>
    <row r="104" spans="1:11" ht="45">
      <c r="A104" s="4" t="s">
        <v>98</v>
      </c>
      <c r="B104" s="18">
        <v>179.7</v>
      </c>
      <c r="C104" s="18">
        <v>179.7</v>
      </c>
      <c r="D104" s="17">
        <v>194.456</v>
      </c>
      <c r="E104" s="17">
        <v>179.7</v>
      </c>
      <c r="F104" s="18">
        <v>179.7</v>
      </c>
      <c r="G104" s="18">
        <v>194.456</v>
      </c>
      <c r="H104" s="18"/>
      <c r="I104" s="18"/>
      <c r="J104" s="18"/>
      <c r="K104" s="4"/>
    </row>
    <row r="105" spans="1:11" ht="45">
      <c r="A105" s="4" t="s">
        <v>99</v>
      </c>
      <c r="B105" s="18">
        <v>146.5</v>
      </c>
      <c r="C105" s="18">
        <v>146.5</v>
      </c>
      <c r="D105" s="17">
        <v>139.333</v>
      </c>
      <c r="E105" s="17">
        <v>146.5</v>
      </c>
      <c r="F105" s="18">
        <v>146.5</v>
      </c>
      <c r="G105" s="18">
        <v>139.333</v>
      </c>
      <c r="H105" s="18"/>
      <c r="I105" s="18"/>
      <c r="J105" s="18"/>
      <c r="K105" s="4"/>
    </row>
    <row r="106" spans="1:11" ht="56.25">
      <c r="A106" s="4" t="s">
        <v>100</v>
      </c>
      <c r="B106" s="18">
        <v>127</v>
      </c>
      <c r="C106" s="18">
        <v>127</v>
      </c>
      <c r="D106" s="17">
        <v>114.23</v>
      </c>
      <c r="E106" s="17">
        <v>127</v>
      </c>
      <c r="F106" s="18">
        <v>127</v>
      </c>
      <c r="G106" s="18">
        <v>114.23</v>
      </c>
      <c r="H106" s="18"/>
      <c r="I106" s="18"/>
      <c r="J106" s="18"/>
      <c r="K106" s="4"/>
    </row>
    <row r="107" spans="1:11" ht="45">
      <c r="A107" s="4" t="s">
        <v>101</v>
      </c>
      <c r="B107" s="18">
        <v>107.4</v>
      </c>
      <c r="C107" s="13">
        <v>107.4</v>
      </c>
      <c r="D107" s="15">
        <v>118.653</v>
      </c>
      <c r="E107" s="15">
        <v>107.4</v>
      </c>
      <c r="F107" s="13">
        <v>107.4</v>
      </c>
      <c r="G107" s="18">
        <v>118.653</v>
      </c>
      <c r="H107" s="18"/>
      <c r="I107" s="13"/>
      <c r="J107" s="13"/>
      <c r="K107" s="4"/>
    </row>
    <row r="108" spans="1:11" ht="56.25">
      <c r="A108" s="4" t="s">
        <v>102</v>
      </c>
      <c r="B108" s="18">
        <v>70.1</v>
      </c>
      <c r="C108" s="13">
        <v>70.1</v>
      </c>
      <c r="D108" s="15">
        <v>75.34</v>
      </c>
      <c r="E108" s="15">
        <v>70.1</v>
      </c>
      <c r="F108" s="13">
        <v>70.1</v>
      </c>
      <c r="G108" s="18">
        <v>75.34</v>
      </c>
      <c r="H108" s="18"/>
      <c r="I108" s="13"/>
      <c r="J108" s="13"/>
      <c r="K108" s="4"/>
    </row>
    <row r="109" spans="1:11" ht="11.25">
      <c r="A109" s="4" t="s">
        <v>103</v>
      </c>
      <c r="B109" s="13">
        <v>77.3</v>
      </c>
      <c r="C109" s="13">
        <v>77.3</v>
      </c>
      <c r="D109" s="13">
        <v>77.3</v>
      </c>
      <c r="E109" s="13">
        <v>77.3</v>
      </c>
      <c r="F109" s="13">
        <v>77.3</v>
      </c>
      <c r="G109" s="18">
        <v>77.3</v>
      </c>
      <c r="H109" s="18"/>
      <c r="I109" s="13"/>
      <c r="J109" s="13"/>
      <c r="K109" s="4"/>
    </row>
    <row r="110" spans="1:11" ht="33.75">
      <c r="A110" s="4" t="s">
        <v>104</v>
      </c>
      <c r="B110" s="18">
        <v>42.8</v>
      </c>
      <c r="C110" s="13">
        <v>42.849</v>
      </c>
      <c r="D110" s="15">
        <v>0</v>
      </c>
      <c r="E110" s="15">
        <v>42.8</v>
      </c>
      <c r="F110" s="13">
        <v>42.849</v>
      </c>
      <c r="G110" s="13">
        <v>0</v>
      </c>
      <c r="H110" s="13"/>
      <c r="I110" s="13"/>
      <c r="J110" s="13"/>
      <c r="K110" s="4"/>
    </row>
    <row r="111" spans="1:11" ht="11.25">
      <c r="A111" s="4" t="s">
        <v>105</v>
      </c>
      <c r="B111" s="18">
        <v>4.4</v>
      </c>
      <c r="C111" s="13">
        <v>4.4</v>
      </c>
      <c r="D111" s="13">
        <v>4.366</v>
      </c>
      <c r="E111" s="13">
        <v>4.4</v>
      </c>
      <c r="F111" s="13">
        <v>4.4</v>
      </c>
      <c r="G111" s="13">
        <v>4.366</v>
      </c>
      <c r="H111" s="13"/>
      <c r="I111" s="13"/>
      <c r="J111" s="13"/>
      <c r="K111" s="4"/>
    </row>
    <row r="112" spans="1:11" ht="11.25">
      <c r="A112" s="4" t="s">
        <v>106</v>
      </c>
      <c r="B112" s="18"/>
      <c r="C112" s="13">
        <v>2.789</v>
      </c>
      <c r="D112" s="13">
        <v>2.78</v>
      </c>
      <c r="E112" s="13"/>
      <c r="F112" s="13">
        <v>2.789</v>
      </c>
      <c r="G112" s="13">
        <v>2.78</v>
      </c>
      <c r="H112" s="13"/>
      <c r="I112" s="13"/>
      <c r="J112" s="13"/>
      <c r="K112" s="4"/>
    </row>
    <row r="113" spans="1:11" ht="67.5">
      <c r="A113" s="4" t="s">
        <v>107</v>
      </c>
      <c r="B113" s="18"/>
      <c r="C113" s="13">
        <v>199.9</v>
      </c>
      <c r="D113" s="13">
        <v>12.183</v>
      </c>
      <c r="E113" s="13"/>
      <c r="F113" s="13">
        <v>199.9</v>
      </c>
      <c r="G113" s="13">
        <v>12.183</v>
      </c>
      <c r="H113" s="13"/>
      <c r="I113" s="13"/>
      <c r="J113" s="13"/>
      <c r="K113" s="4"/>
    </row>
    <row r="114" spans="1:11" ht="45">
      <c r="A114" s="4" t="s">
        <v>108</v>
      </c>
      <c r="B114" s="18"/>
      <c r="C114" s="13">
        <v>16.3</v>
      </c>
      <c r="D114" s="13">
        <v>0</v>
      </c>
      <c r="E114" s="13"/>
      <c r="F114" s="13"/>
      <c r="G114" s="13"/>
      <c r="H114" s="13"/>
      <c r="I114" s="13">
        <v>16.3</v>
      </c>
      <c r="J114" s="13">
        <v>0</v>
      </c>
      <c r="K114" s="4" t="s">
        <v>95</v>
      </c>
    </row>
    <row r="115" spans="1:11" ht="56.25">
      <c r="A115" s="4" t="s">
        <v>109</v>
      </c>
      <c r="B115" s="18"/>
      <c r="C115" s="13">
        <v>130.5</v>
      </c>
      <c r="D115" s="13">
        <v>0</v>
      </c>
      <c r="E115" s="13"/>
      <c r="F115" s="13"/>
      <c r="G115" s="13"/>
      <c r="H115" s="13"/>
      <c r="I115" s="13">
        <v>130.5</v>
      </c>
      <c r="J115" s="13">
        <v>0</v>
      </c>
      <c r="K115" s="4" t="s">
        <v>95</v>
      </c>
    </row>
    <row r="116" spans="1:11" ht="56.25">
      <c r="A116" s="4" t="s">
        <v>110</v>
      </c>
      <c r="B116" s="18"/>
      <c r="C116" s="13">
        <v>149.4</v>
      </c>
      <c r="D116" s="13">
        <v>0</v>
      </c>
      <c r="E116" s="13"/>
      <c r="F116" s="13"/>
      <c r="G116" s="13"/>
      <c r="H116" s="13"/>
      <c r="I116" s="13">
        <v>149.4</v>
      </c>
      <c r="J116" s="13">
        <v>0</v>
      </c>
      <c r="K116" s="4" t="s">
        <v>95</v>
      </c>
    </row>
    <row r="117" spans="1:11" ht="45">
      <c r="A117" s="4" t="s">
        <v>111</v>
      </c>
      <c r="B117" s="18"/>
      <c r="C117" s="13">
        <v>81.5</v>
      </c>
      <c r="D117" s="13">
        <v>0</v>
      </c>
      <c r="E117" s="13"/>
      <c r="F117" s="13"/>
      <c r="G117" s="13"/>
      <c r="H117" s="13"/>
      <c r="I117" s="13">
        <v>81.5</v>
      </c>
      <c r="J117" s="13">
        <v>0</v>
      </c>
      <c r="K117" s="4" t="s">
        <v>95</v>
      </c>
    </row>
    <row r="118" spans="1:11" ht="45">
      <c r="A118" s="4" t="s">
        <v>112</v>
      </c>
      <c r="B118" s="18"/>
      <c r="C118" s="18">
        <v>81.6</v>
      </c>
      <c r="D118" s="18">
        <v>0</v>
      </c>
      <c r="E118" s="18"/>
      <c r="F118" s="24"/>
      <c r="G118" s="24"/>
      <c r="H118" s="24"/>
      <c r="I118" s="13">
        <v>81.6</v>
      </c>
      <c r="J118" s="13">
        <v>0</v>
      </c>
      <c r="K118" s="4" t="s">
        <v>95</v>
      </c>
    </row>
    <row r="119" spans="1:11" ht="45">
      <c r="A119" s="4" t="s">
        <v>113</v>
      </c>
      <c r="B119" s="18"/>
      <c r="C119" s="18">
        <v>95.1</v>
      </c>
      <c r="D119" s="18">
        <v>0</v>
      </c>
      <c r="E119" s="18"/>
      <c r="F119" s="18"/>
      <c r="G119" s="13"/>
      <c r="H119" s="13"/>
      <c r="I119" s="13">
        <v>95.1</v>
      </c>
      <c r="J119" s="13">
        <v>0</v>
      </c>
      <c r="K119" s="4" t="s">
        <v>95</v>
      </c>
    </row>
    <row r="120" spans="1:11" ht="45">
      <c r="A120" s="4" t="s">
        <v>114</v>
      </c>
      <c r="B120" s="18"/>
      <c r="C120" s="13">
        <v>46.2</v>
      </c>
      <c r="D120" s="13">
        <v>0</v>
      </c>
      <c r="E120" s="13"/>
      <c r="F120" s="25"/>
      <c r="G120" s="24"/>
      <c r="H120" s="24"/>
      <c r="I120" s="13">
        <v>46.2</v>
      </c>
      <c r="J120" s="13">
        <v>0</v>
      </c>
      <c r="K120" s="4" t="s">
        <v>95</v>
      </c>
    </row>
    <row r="121" spans="1:11" ht="45">
      <c r="A121" s="4" t="s">
        <v>115</v>
      </c>
      <c r="B121" s="18"/>
      <c r="C121" s="13">
        <v>135.9</v>
      </c>
      <c r="D121" s="13">
        <v>0</v>
      </c>
      <c r="E121" s="13"/>
      <c r="F121" s="24"/>
      <c r="G121" s="24"/>
      <c r="H121" s="24"/>
      <c r="I121" s="13">
        <v>135.9</v>
      </c>
      <c r="J121" s="13">
        <v>0</v>
      </c>
      <c r="K121" s="4" t="s">
        <v>95</v>
      </c>
    </row>
    <row r="122" spans="1:11" ht="11.25">
      <c r="A122" s="19" t="s">
        <v>134</v>
      </c>
      <c r="B122" s="20">
        <f aca="true" t="shared" si="6" ref="B122:J122">SUM(B101:B121)</f>
        <v>1140.2</v>
      </c>
      <c r="C122" s="20">
        <f t="shared" si="6"/>
        <v>2078.638</v>
      </c>
      <c r="D122" s="20">
        <f t="shared" si="6"/>
        <v>1112.328</v>
      </c>
      <c r="E122" s="20">
        <f t="shared" si="6"/>
        <v>1140.2</v>
      </c>
      <c r="F122" s="20">
        <f t="shared" si="6"/>
        <v>1342.1380000000001</v>
      </c>
      <c r="G122" s="20">
        <f t="shared" si="6"/>
        <v>1112.328</v>
      </c>
      <c r="H122" s="20">
        <f t="shared" si="6"/>
        <v>0</v>
      </c>
      <c r="I122" s="20">
        <f t="shared" si="6"/>
        <v>736.5000000000001</v>
      </c>
      <c r="J122" s="20">
        <f t="shared" si="6"/>
        <v>0</v>
      </c>
      <c r="K122" s="19"/>
    </row>
    <row r="123" spans="1:11" ht="11.25">
      <c r="A123" s="36" t="s">
        <v>138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1.25">
      <c r="A124" s="4" t="s">
        <v>135</v>
      </c>
      <c r="B124" s="18">
        <v>15</v>
      </c>
      <c r="C124" s="13">
        <v>15</v>
      </c>
      <c r="D124" s="13">
        <v>5.44</v>
      </c>
      <c r="E124" s="13">
        <v>15</v>
      </c>
      <c r="F124" s="13">
        <v>15</v>
      </c>
      <c r="G124" s="13">
        <v>5.44</v>
      </c>
      <c r="H124" s="13"/>
      <c r="I124" s="13"/>
      <c r="J124" s="13"/>
      <c r="K124" s="4"/>
    </row>
    <row r="125" spans="1:11" ht="11.25">
      <c r="A125" s="4" t="s">
        <v>105</v>
      </c>
      <c r="B125" s="13">
        <v>9</v>
      </c>
      <c r="C125" s="13">
        <v>9</v>
      </c>
      <c r="D125" s="13">
        <v>0</v>
      </c>
      <c r="E125" s="13">
        <v>9</v>
      </c>
      <c r="F125" s="13">
        <v>9</v>
      </c>
      <c r="G125" s="13">
        <v>0</v>
      </c>
      <c r="H125" s="13"/>
      <c r="I125" s="13"/>
      <c r="J125" s="13"/>
      <c r="K125" s="4"/>
    </row>
    <row r="126" spans="1:11" ht="11.25">
      <c r="A126" s="4" t="s">
        <v>136</v>
      </c>
      <c r="B126" s="13">
        <v>5</v>
      </c>
      <c r="C126" s="13">
        <v>5</v>
      </c>
      <c r="D126" s="13">
        <v>0</v>
      </c>
      <c r="E126" s="13">
        <v>5</v>
      </c>
      <c r="F126" s="13">
        <v>5</v>
      </c>
      <c r="G126" s="13">
        <v>0</v>
      </c>
      <c r="H126" s="13"/>
      <c r="I126" s="13"/>
      <c r="J126" s="13"/>
      <c r="K126" s="4"/>
    </row>
    <row r="127" spans="1:11" ht="11.25">
      <c r="A127" s="19" t="s">
        <v>137</v>
      </c>
      <c r="B127" s="20">
        <v>29</v>
      </c>
      <c r="C127" s="20">
        <v>29</v>
      </c>
      <c r="D127" s="20">
        <v>5.44</v>
      </c>
      <c r="E127" s="20">
        <v>29</v>
      </c>
      <c r="F127" s="20">
        <v>29</v>
      </c>
      <c r="G127" s="20">
        <v>5.44</v>
      </c>
      <c r="H127" s="20"/>
      <c r="I127" s="20"/>
      <c r="J127" s="20"/>
      <c r="K127" s="19"/>
    </row>
    <row r="128" spans="1:11" ht="11.25">
      <c r="A128" s="36" t="s">
        <v>157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56.25">
      <c r="A129" s="4" t="s">
        <v>160</v>
      </c>
      <c r="B129" s="18">
        <v>3.4</v>
      </c>
      <c r="C129" s="13">
        <f>F129+I129</f>
        <v>3.386</v>
      </c>
      <c r="D129" s="13">
        <v>0</v>
      </c>
      <c r="E129" s="13">
        <v>0</v>
      </c>
      <c r="F129" s="20"/>
      <c r="G129" s="20"/>
      <c r="H129" s="20">
        <v>3.4</v>
      </c>
      <c r="I129" s="13">
        <v>3.386</v>
      </c>
      <c r="J129" s="13">
        <v>0</v>
      </c>
      <c r="K129" s="4" t="s">
        <v>161</v>
      </c>
    </row>
    <row r="130" spans="1:11" ht="67.5">
      <c r="A130" s="4" t="s">
        <v>162</v>
      </c>
      <c r="B130" s="18">
        <v>624.2</v>
      </c>
      <c r="C130" s="13">
        <f>F130+I130</f>
        <v>624.234</v>
      </c>
      <c r="D130" s="13">
        <f>G130+J130</f>
        <v>311.313</v>
      </c>
      <c r="E130" s="13">
        <v>0</v>
      </c>
      <c r="F130" s="13"/>
      <c r="G130" s="13"/>
      <c r="H130" s="13">
        <v>624.2</v>
      </c>
      <c r="I130" s="13">
        <v>624.234</v>
      </c>
      <c r="J130" s="13">
        <v>311.313</v>
      </c>
      <c r="K130" s="26" t="s">
        <v>165</v>
      </c>
    </row>
    <row r="131" spans="1:11" ht="67.5">
      <c r="A131" s="4" t="s">
        <v>163</v>
      </c>
      <c r="B131" s="18">
        <v>810.3</v>
      </c>
      <c r="C131" s="13">
        <f>F131+I131</f>
        <v>810.251</v>
      </c>
      <c r="D131" s="13">
        <f>G131+J131</f>
        <v>779.699</v>
      </c>
      <c r="E131" s="13">
        <v>810.3</v>
      </c>
      <c r="F131" s="13">
        <v>810.251</v>
      </c>
      <c r="G131" s="13">
        <v>779.699</v>
      </c>
      <c r="H131" s="13"/>
      <c r="I131" s="13"/>
      <c r="J131" s="13"/>
      <c r="K131" s="4"/>
    </row>
    <row r="132" spans="1:11" ht="11.25">
      <c r="A132" s="19" t="s">
        <v>164</v>
      </c>
      <c r="B132" s="20">
        <f aca="true" t="shared" si="7" ref="B132:I132">B129+B130+B131</f>
        <v>1437.9</v>
      </c>
      <c r="C132" s="20">
        <f t="shared" si="7"/>
        <v>1437.871</v>
      </c>
      <c r="D132" s="20">
        <f t="shared" si="7"/>
        <v>1091.012</v>
      </c>
      <c r="E132" s="20">
        <f t="shared" si="7"/>
        <v>810.3</v>
      </c>
      <c r="F132" s="20">
        <f t="shared" si="7"/>
        <v>810.251</v>
      </c>
      <c r="G132" s="20">
        <f t="shared" si="7"/>
        <v>779.699</v>
      </c>
      <c r="H132" s="20">
        <f t="shared" si="7"/>
        <v>627.6</v>
      </c>
      <c r="I132" s="20">
        <f t="shared" si="7"/>
        <v>627.62</v>
      </c>
      <c r="J132" s="20">
        <f>SUM(J129:J131)</f>
        <v>311.313</v>
      </c>
      <c r="K132" s="19"/>
    </row>
    <row r="133" spans="1:11" ht="11.25">
      <c r="A133" s="36" t="s">
        <v>158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33.75">
      <c r="A134" s="4" t="s">
        <v>168</v>
      </c>
      <c r="B134" s="18">
        <v>1.7</v>
      </c>
      <c r="C134" s="13">
        <v>1.7</v>
      </c>
      <c r="D134" s="13">
        <v>0</v>
      </c>
      <c r="E134" s="13">
        <v>1.7</v>
      </c>
      <c r="F134" s="13">
        <v>1.7</v>
      </c>
      <c r="G134" s="13">
        <v>0</v>
      </c>
      <c r="H134" s="13"/>
      <c r="I134" s="20"/>
      <c r="J134" s="20"/>
      <c r="K134" s="19"/>
    </row>
    <row r="135" spans="1:11" ht="22.5">
      <c r="A135" s="4" t="s">
        <v>169</v>
      </c>
      <c r="B135" s="18">
        <v>0.5</v>
      </c>
      <c r="C135" s="13">
        <v>0.5</v>
      </c>
      <c r="D135" s="13">
        <v>0.6</v>
      </c>
      <c r="E135" s="13">
        <v>0.5</v>
      </c>
      <c r="F135" s="13">
        <v>0.5</v>
      </c>
      <c r="G135" s="13">
        <v>0.6</v>
      </c>
      <c r="H135" s="13"/>
      <c r="I135" s="20"/>
      <c r="J135" s="20"/>
      <c r="K135" s="19"/>
    </row>
    <row r="136" spans="1:11" ht="22.5">
      <c r="A136" s="4" t="s">
        <v>170</v>
      </c>
      <c r="B136" s="18">
        <v>0.3</v>
      </c>
      <c r="C136" s="13">
        <v>0.3</v>
      </c>
      <c r="D136" s="13">
        <v>0</v>
      </c>
      <c r="E136" s="13">
        <v>0.3</v>
      </c>
      <c r="F136" s="13">
        <v>0.3</v>
      </c>
      <c r="G136" s="13">
        <v>0</v>
      </c>
      <c r="H136" s="13"/>
      <c r="I136" s="20"/>
      <c r="J136" s="20"/>
      <c r="K136" s="19"/>
    </row>
    <row r="137" spans="1:11" ht="11.25">
      <c r="A137" s="4" t="s">
        <v>171</v>
      </c>
      <c r="B137" s="18">
        <v>0.5</v>
      </c>
      <c r="C137" s="13">
        <v>0.5</v>
      </c>
      <c r="D137" s="13">
        <v>0</v>
      </c>
      <c r="E137" s="13">
        <v>0.5</v>
      </c>
      <c r="F137" s="13">
        <v>0.5</v>
      </c>
      <c r="G137" s="13">
        <v>0</v>
      </c>
      <c r="H137" s="13"/>
      <c r="I137" s="20"/>
      <c r="J137" s="20"/>
      <c r="K137" s="19"/>
    </row>
    <row r="138" spans="1:11" ht="22.5">
      <c r="A138" s="4" t="s">
        <v>172</v>
      </c>
      <c r="B138" s="18">
        <v>0.5</v>
      </c>
      <c r="C138" s="13">
        <v>0.5</v>
      </c>
      <c r="D138" s="13">
        <v>0</v>
      </c>
      <c r="E138" s="13">
        <v>0.5</v>
      </c>
      <c r="F138" s="13">
        <v>0.5</v>
      </c>
      <c r="G138" s="13">
        <v>0</v>
      </c>
      <c r="H138" s="13"/>
      <c r="I138" s="20"/>
      <c r="J138" s="20"/>
      <c r="K138" s="19"/>
    </row>
    <row r="139" spans="1:11" ht="33.75">
      <c r="A139" s="4" t="s">
        <v>173</v>
      </c>
      <c r="B139" s="18">
        <v>0.3</v>
      </c>
      <c r="C139" s="13">
        <v>0.3</v>
      </c>
      <c r="D139" s="13">
        <v>0.5</v>
      </c>
      <c r="E139" s="13">
        <v>0.3</v>
      </c>
      <c r="F139" s="13">
        <v>0.3</v>
      </c>
      <c r="G139" s="13">
        <v>0.5</v>
      </c>
      <c r="H139" s="13"/>
      <c r="I139" s="20"/>
      <c r="J139" s="20"/>
      <c r="K139" s="19"/>
    </row>
    <row r="140" spans="1:11" ht="22.5">
      <c r="A140" s="4" t="s">
        <v>191</v>
      </c>
      <c r="B140" s="18">
        <v>1.3</v>
      </c>
      <c r="C140" s="13">
        <v>1.3</v>
      </c>
      <c r="D140" s="13">
        <v>0</v>
      </c>
      <c r="E140" s="13">
        <v>1.3</v>
      </c>
      <c r="F140" s="13">
        <v>1.3</v>
      </c>
      <c r="G140" s="13">
        <v>0</v>
      </c>
      <c r="H140" s="13"/>
      <c r="I140" s="20"/>
      <c r="J140" s="20"/>
      <c r="K140" s="19"/>
    </row>
    <row r="141" spans="1:11" ht="22.5">
      <c r="A141" s="4" t="s">
        <v>174</v>
      </c>
      <c r="B141" s="18">
        <v>0.8</v>
      </c>
      <c r="C141" s="13">
        <v>0.8</v>
      </c>
      <c r="D141" s="13">
        <v>0</v>
      </c>
      <c r="E141" s="13">
        <v>0.8</v>
      </c>
      <c r="F141" s="13">
        <v>0.8</v>
      </c>
      <c r="G141" s="13">
        <v>0</v>
      </c>
      <c r="H141" s="13"/>
      <c r="I141" s="20"/>
      <c r="J141" s="20"/>
      <c r="K141" s="19"/>
    </row>
    <row r="142" spans="1:11" ht="22.5">
      <c r="A142" s="4" t="s">
        <v>175</v>
      </c>
      <c r="B142" s="18">
        <v>1.2</v>
      </c>
      <c r="C142" s="13">
        <v>1.2</v>
      </c>
      <c r="D142" s="13">
        <v>1.9</v>
      </c>
      <c r="E142" s="13">
        <v>1.2</v>
      </c>
      <c r="F142" s="13">
        <v>1.2</v>
      </c>
      <c r="G142" s="13">
        <v>1.9</v>
      </c>
      <c r="H142" s="13"/>
      <c r="I142" s="20"/>
      <c r="J142" s="20"/>
      <c r="K142" s="19"/>
    </row>
    <row r="143" spans="1:11" ht="22.5">
      <c r="A143" s="4" t="s">
        <v>176</v>
      </c>
      <c r="B143" s="18">
        <v>1.2</v>
      </c>
      <c r="C143" s="13">
        <v>1.2</v>
      </c>
      <c r="D143" s="13">
        <v>0</v>
      </c>
      <c r="E143" s="13">
        <v>1.2</v>
      </c>
      <c r="F143" s="13">
        <v>1.2</v>
      </c>
      <c r="G143" s="13">
        <v>0</v>
      </c>
      <c r="H143" s="13"/>
      <c r="I143" s="20"/>
      <c r="J143" s="20"/>
      <c r="K143" s="19"/>
    </row>
    <row r="144" spans="1:11" ht="22.5">
      <c r="A144" s="4" t="s">
        <v>177</v>
      </c>
      <c r="B144" s="18">
        <v>9.3</v>
      </c>
      <c r="C144" s="13">
        <v>9.3</v>
      </c>
      <c r="D144" s="13">
        <v>10.4</v>
      </c>
      <c r="E144" s="13">
        <v>9.3</v>
      </c>
      <c r="F144" s="13">
        <v>9.3</v>
      </c>
      <c r="G144" s="13">
        <v>10.4</v>
      </c>
      <c r="H144" s="13"/>
      <c r="I144" s="20"/>
      <c r="J144" s="20"/>
      <c r="K144" s="19"/>
    </row>
    <row r="145" spans="1:11" ht="22.5">
      <c r="A145" s="4" t="s">
        <v>178</v>
      </c>
      <c r="B145" s="18">
        <v>0.5</v>
      </c>
      <c r="C145" s="13">
        <v>0.5</v>
      </c>
      <c r="D145" s="13">
        <v>0</v>
      </c>
      <c r="E145" s="13">
        <v>0.5</v>
      </c>
      <c r="F145" s="13">
        <v>0.5</v>
      </c>
      <c r="G145" s="13">
        <v>0</v>
      </c>
      <c r="H145" s="13"/>
      <c r="I145" s="20"/>
      <c r="J145" s="20"/>
      <c r="K145" s="19"/>
    </row>
    <row r="146" spans="1:11" ht="22.5">
      <c r="A146" s="4" t="s">
        <v>179</v>
      </c>
      <c r="B146" s="18">
        <v>1</v>
      </c>
      <c r="C146" s="13">
        <v>1</v>
      </c>
      <c r="D146" s="13">
        <v>1.2</v>
      </c>
      <c r="E146" s="13">
        <v>1</v>
      </c>
      <c r="F146" s="13">
        <v>1</v>
      </c>
      <c r="G146" s="13">
        <v>1.2</v>
      </c>
      <c r="H146" s="13"/>
      <c r="I146" s="20"/>
      <c r="J146" s="20"/>
      <c r="K146" s="19"/>
    </row>
    <row r="147" spans="1:11" ht="22.5">
      <c r="A147" s="4" t="s">
        <v>180</v>
      </c>
      <c r="B147" s="18">
        <v>1.5</v>
      </c>
      <c r="C147" s="13">
        <v>1.5</v>
      </c>
      <c r="D147" s="13">
        <v>0</v>
      </c>
      <c r="E147" s="13">
        <v>1.5</v>
      </c>
      <c r="F147" s="13">
        <v>1.5</v>
      </c>
      <c r="G147" s="13">
        <v>0</v>
      </c>
      <c r="H147" s="13"/>
      <c r="I147" s="20"/>
      <c r="J147" s="20"/>
      <c r="K147" s="19"/>
    </row>
    <row r="148" spans="1:11" ht="22.5">
      <c r="A148" s="4" t="s">
        <v>181</v>
      </c>
      <c r="B148" s="18">
        <v>2</v>
      </c>
      <c r="C148" s="13">
        <v>2</v>
      </c>
      <c r="D148" s="13">
        <v>2.3</v>
      </c>
      <c r="E148" s="13">
        <v>2</v>
      </c>
      <c r="F148" s="13">
        <v>2</v>
      </c>
      <c r="G148" s="13">
        <v>2.3</v>
      </c>
      <c r="H148" s="13"/>
      <c r="I148" s="20"/>
      <c r="J148" s="20"/>
      <c r="K148" s="19"/>
    </row>
    <row r="149" spans="1:11" ht="22.5">
      <c r="A149" s="4" t="s">
        <v>182</v>
      </c>
      <c r="B149" s="18">
        <v>2</v>
      </c>
      <c r="C149" s="13">
        <v>2</v>
      </c>
      <c r="D149" s="13">
        <v>0</v>
      </c>
      <c r="E149" s="13">
        <v>2</v>
      </c>
      <c r="F149" s="13">
        <v>2</v>
      </c>
      <c r="G149" s="13">
        <v>2.3</v>
      </c>
      <c r="H149" s="13"/>
      <c r="I149" s="20"/>
      <c r="J149" s="20"/>
      <c r="K149" s="19"/>
    </row>
    <row r="150" spans="1:11" ht="22.5">
      <c r="A150" s="4" t="s">
        <v>183</v>
      </c>
      <c r="B150" s="18">
        <v>1.2</v>
      </c>
      <c r="C150" s="13">
        <v>1.2</v>
      </c>
      <c r="D150" s="13">
        <v>1.4</v>
      </c>
      <c r="E150" s="13">
        <v>1.2</v>
      </c>
      <c r="F150" s="13">
        <v>1.2</v>
      </c>
      <c r="G150" s="13">
        <v>1.4</v>
      </c>
      <c r="H150" s="13"/>
      <c r="I150" s="20"/>
      <c r="J150" s="20"/>
      <c r="K150" s="19"/>
    </row>
    <row r="151" spans="1:11" ht="22.5">
      <c r="A151" s="4" t="s">
        <v>184</v>
      </c>
      <c r="B151" s="18">
        <v>0.5</v>
      </c>
      <c r="C151" s="13">
        <v>0.5</v>
      </c>
      <c r="D151" s="13">
        <v>0</v>
      </c>
      <c r="E151" s="13">
        <v>0.5</v>
      </c>
      <c r="F151" s="13">
        <v>0.5</v>
      </c>
      <c r="G151" s="13">
        <v>0</v>
      </c>
      <c r="H151" s="13"/>
      <c r="I151" s="20"/>
      <c r="J151" s="20"/>
      <c r="K151" s="19"/>
    </row>
    <row r="152" spans="1:11" ht="33.75">
      <c r="A152" s="4" t="s">
        <v>168</v>
      </c>
      <c r="B152" s="18">
        <v>1.8</v>
      </c>
      <c r="C152" s="13">
        <v>1.8</v>
      </c>
      <c r="D152" s="13">
        <v>0</v>
      </c>
      <c r="E152" s="13">
        <v>1.8</v>
      </c>
      <c r="F152" s="13">
        <v>1.8</v>
      </c>
      <c r="G152" s="13">
        <v>0</v>
      </c>
      <c r="H152" s="13"/>
      <c r="I152" s="20"/>
      <c r="J152" s="20"/>
      <c r="K152" s="19"/>
    </row>
    <row r="153" spans="1:11" ht="22.5">
      <c r="A153" s="4" t="s">
        <v>185</v>
      </c>
      <c r="B153" s="18">
        <v>1.2</v>
      </c>
      <c r="C153" s="13">
        <v>1.2</v>
      </c>
      <c r="D153" s="13">
        <v>1.4</v>
      </c>
      <c r="E153" s="13">
        <v>1.2</v>
      </c>
      <c r="F153" s="13">
        <v>1.2</v>
      </c>
      <c r="G153" s="13">
        <v>1.4</v>
      </c>
      <c r="H153" s="13"/>
      <c r="I153" s="20"/>
      <c r="J153" s="20"/>
      <c r="K153" s="19"/>
    </row>
    <row r="154" spans="1:11" ht="22.5">
      <c r="A154" s="4" t="s">
        <v>186</v>
      </c>
      <c r="B154" s="18">
        <v>5</v>
      </c>
      <c r="C154" s="13">
        <v>5</v>
      </c>
      <c r="D154" s="13">
        <v>9.3</v>
      </c>
      <c r="E154" s="13">
        <v>5</v>
      </c>
      <c r="F154" s="13">
        <v>5</v>
      </c>
      <c r="G154" s="13">
        <v>9.3</v>
      </c>
      <c r="H154" s="13"/>
      <c r="I154" s="20"/>
      <c r="J154" s="20"/>
      <c r="K154" s="19"/>
    </row>
    <row r="155" spans="1:11" ht="33.75">
      <c r="A155" s="4" t="s">
        <v>187</v>
      </c>
      <c r="B155" s="18">
        <v>5</v>
      </c>
      <c r="C155" s="13">
        <v>5</v>
      </c>
      <c r="D155" s="13">
        <v>7</v>
      </c>
      <c r="E155" s="13">
        <v>5</v>
      </c>
      <c r="F155" s="13">
        <v>5</v>
      </c>
      <c r="G155" s="13">
        <v>7</v>
      </c>
      <c r="H155" s="13"/>
      <c r="I155" s="20"/>
      <c r="J155" s="20"/>
      <c r="K155" s="19"/>
    </row>
    <row r="156" spans="1:11" ht="33.75">
      <c r="A156" s="4" t="s">
        <v>192</v>
      </c>
      <c r="B156" s="18"/>
      <c r="C156" s="13">
        <v>0</v>
      </c>
      <c r="D156" s="13">
        <v>0.2</v>
      </c>
      <c r="E156" s="13"/>
      <c r="F156" s="13">
        <v>0</v>
      </c>
      <c r="G156" s="13">
        <v>0.2</v>
      </c>
      <c r="H156" s="13"/>
      <c r="I156" s="20"/>
      <c r="J156" s="20"/>
      <c r="K156" s="19"/>
    </row>
    <row r="157" spans="1:11" ht="11.25">
      <c r="A157" s="4" t="s">
        <v>188</v>
      </c>
      <c r="B157" s="18"/>
      <c r="C157" s="13">
        <v>0</v>
      </c>
      <c r="D157" s="13">
        <v>0.5</v>
      </c>
      <c r="E157" s="13"/>
      <c r="F157" s="13">
        <v>0</v>
      </c>
      <c r="G157" s="13">
        <v>0.5</v>
      </c>
      <c r="H157" s="13"/>
      <c r="I157" s="20"/>
      <c r="J157" s="20"/>
      <c r="K157" s="19"/>
    </row>
    <row r="158" spans="1:11" ht="33.75">
      <c r="A158" s="4" t="s">
        <v>193</v>
      </c>
      <c r="B158" s="18"/>
      <c r="C158" s="13">
        <v>0</v>
      </c>
      <c r="D158" s="13">
        <v>0.65</v>
      </c>
      <c r="E158" s="13"/>
      <c r="F158" s="13">
        <v>0</v>
      </c>
      <c r="G158" s="13">
        <v>0.65</v>
      </c>
      <c r="H158" s="13"/>
      <c r="I158" s="20"/>
      <c r="J158" s="20"/>
      <c r="K158" s="19"/>
    </row>
    <row r="159" spans="1:11" ht="22.5">
      <c r="A159" s="4" t="s">
        <v>194</v>
      </c>
      <c r="B159" s="18"/>
      <c r="C159" s="13">
        <v>0</v>
      </c>
      <c r="D159" s="13">
        <v>0.8</v>
      </c>
      <c r="E159" s="13"/>
      <c r="F159" s="13">
        <v>0</v>
      </c>
      <c r="G159" s="13">
        <v>0.8</v>
      </c>
      <c r="H159" s="13"/>
      <c r="I159" s="20"/>
      <c r="J159" s="20"/>
      <c r="K159" s="19"/>
    </row>
    <row r="160" spans="1:11" ht="22.5">
      <c r="A160" s="4" t="s">
        <v>195</v>
      </c>
      <c r="B160" s="18"/>
      <c r="C160" s="13">
        <v>0</v>
      </c>
      <c r="D160" s="13">
        <v>1.3</v>
      </c>
      <c r="E160" s="13"/>
      <c r="F160" s="13">
        <v>0</v>
      </c>
      <c r="G160" s="13">
        <v>1.3</v>
      </c>
      <c r="H160" s="13"/>
      <c r="I160" s="20"/>
      <c r="J160" s="20"/>
      <c r="K160" s="19"/>
    </row>
    <row r="161" spans="1:11" ht="11.25">
      <c r="A161" s="27" t="s">
        <v>189</v>
      </c>
      <c r="B161" s="28"/>
      <c r="C161" s="13"/>
      <c r="D161" s="13"/>
      <c r="E161" s="13"/>
      <c r="F161" s="13"/>
      <c r="G161" s="13"/>
      <c r="H161" s="13"/>
      <c r="I161" s="20"/>
      <c r="J161" s="20"/>
      <c r="K161" s="19"/>
    </row>
    <row r="162" spans="1:11" ht="22.5">
      <c r="A162" s="4" t="s">
        <v>190</v>
      </c>
      <c r="B162" s="18">
        <v>11.6</v>
      </c>
      <c r="C162" s="13">
        <v>11.6</v>
      </c>
      <c r="D162" s="13">
        <v>10.4</v>
      </c>
      <c r="E162" s="13">
        <v>11.6</v>
      </c>
      <c r="F162" s="13">
        <v>11.6</v>
      </c>
      <c r="G162" s="13">
        <v>10.4</v>
      </c>
      <c r="H162" s="13"/>
      <c r="I162" s="20"/>
      <c r="J162" s="20"/>
      <c r="K162" s="19"/>
    </row>
    <row r="163" spans="1:11" ht="11.25">
      <c r="A163" s="29" t="s">
        <v>196</v>
      </c>
      <c r="B163" s="20">
        <f>SUM(B134:B162)</f>
        <v>50.9</v>
      </c>
      <c r="C163" s="20">
        <f>SUM(C134:C162)</f>
        <v>50.9</v>
      </c>
      <c r="D163" s="20">
        <f>SUM(D134:D162)</f>
        <v>49.849999999999994</v>
      </c>
      <c r="E163" s="20">
        <v>50.9</v>
      </c>
      <c r="F163" s="20">
        <v>50.9</v>
      </c>
      <c r="G163" s="20">
        <v>49.9</v>
      </c>
      <c r="H163" s="20"/>
      <c r="I163" s="20"/>
      <c r="J163" s="20"/>
      <c r="K163" s="19"/>
    </row>
    <row r="164" spans="1:11" ht="11.25">
      <c r="A164" s="36" t="s">
        <v>139</v>
      </c>
      <c r="B164" s="36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1.25">
      <c r="A165" s="4" t="s">
        <v>140</v>
      </c>
      <c r="B165" s="18">
        <v>190.1</v>
      </c>
      <c r="C165" s="13">
        <v>190.1</v>
      </c>
      <c r="D165" s="13">
        <v>190.1</v>
      </c>
      <c r="E165" s="18">
        <v>190.1</v>
      </c>
      <c r="F165" s="13">
        <v>190.1</v>
      </c>
      <c r="G165" s="13">
        <v>190.1</v>
      </c>
      <c r="H165" s="13"/>
      <c r="I165" s="13"/>
      <c r="J165" s="13"/>
      <c r="K165" s="4" t="s">
        <v>142</v>
      </c>
    </row>
    <row r="166" spans="1:11" ht="22.5">
      <c r="A166" s="4" t="s">
        <v>143</v>
      </c>
      <c r="B166" s="40">
        <v>864.6</v>
      </c>
      <c r="C166" s="13">
        <v>14.2</v>
      </c>
      <c r="D166" s="13">
        <v>14.2</v>
      </c>
      <c r="E166" s="41">
        <v>864.6</v>
      </c>
      <c r="F166" s="13">
        <v>14.2</v>
      </c>
      <c r="G166" s="13">
        <v>14.2</v>
      </c>
      <c r="H166" s="13"/>
      <c r="I166" s="13"/>
      <c r="J166" s="13"/>
      <c r="K166" s="4"/>
    </row>
    <row r="167" spans="1:11" ht="11.25">
      <c r="A167" s="4" t="s">
        <v>144</v>
      </c>
      <c r="B167" s="40"/>
      <c r="C167" s="13">
        <v>52.6</v>
      </c>
      <c r="D167" s="13">
        <v>52.6</v>
      </c>
      <c r="E167" s="41"/>
      <c r="F167" s="13">
        <v>52.6</v>
      </c>
      <c r="G167" s="13">
        <v>52.6</v>
      </c>
      <c r="H167" s="13"/>
      <c r="I167" s="13"/>
      <c r="J167" s="13"/>
      <c r="K167" s="4"/>
    </row>
    <row r="168" spans="1:11" ht="22.5">
      <c r="A168" s="4" t="s">
        <v>145</v>
      </c>
      <c r="B168" s="18">
        <v>200</v>
      </c>
      <c r="C168" s="13">
        <v>200</v>
      </c>
      <c r="D168" s="13">
        <v>15.3</v>
      </c>
      <c r="E168" s="18">
        <v>200</v>
      </c>
      <c r="F168" s="13">
        <v>200</v>
      </c>
      <c r="G168" s="13">
        <v>15.3</v>
      </c>
      <c r="H168" s="13"/>
      <c r="I168" s="13"/>
      <c r="J168" s="13"/>
      <c r="K168" s="4"/>
    </row>
    <row r="169" spans="1:11" ht="11.25">
      <c r="A169" s="4" t="s">
        <v>146</v>
      </c>
      <c r="B169" s="18">
        <v>9</v>
      </c>
      <c r="C169" s="13">
        <v>9</v>
      </c>
      <c r="D169" s="13">
        <v>9</v>
      </c>
      <c r="E169" s="18">
        <v>9</v>
      </c>
      <c r="F169" s="13">
        <v>9</v>
      </c>
      <c r="G169" s="13">
        <v>9</v>
      </c>
      <c r="H169" s="13"/>
      <c r="I169" s="13"/>
      <c r="J169" s="13"/>
      <c r="K169" s="4"/>
    </row>
    <row r="170" spans="1:11" ht="11.25">
      <c r="A170" s="4" t="s">
        <v>141</v>
      </c>
      <c r="B170" s="18">
        <v>12</v>
      </c>
      <c r="C170" s="13">
        <v>14.6</v>
      </c>
      <c r="D170" s="13">
        <v>14.5</v>
      </c>
      <c r="E170" s="18">
        <v>12</v>
      </c>
      <c r="F170" s="13">
        <v>14.6</v>
      </c>
      <c r="G170" s="13">
        <v>14.5</v>
      </c>
      <c r="H170" s="13"/>
      <c r="I170" s="13"/>
      <c r="J170" s="13"/>
      <c r="K170" s="4"/>
    </row>
    <row r="171" spans="1:11" ht="11.25">
      <c r="A171" s="19" t="s">
        <v>147</v>
      </c>
      <c r="B171" s="20">
        <f aca="true" t="shared" si="8" ref="B171:G171">SUM(B165:B170)</f>
        <v>1275.7</v>
      </c>
      <c r="C171" s="20">
        <f t="shared" si="8"/>
        <v>480.5</v>
      </c>
      <c r="D171" s="20">
        <f t="shared" si="8"/>
        <v>295.7</v>
      </c>
      <c r="E171" s="20">
        <f t="shared" si="8"/>
        <v>1275.7</v>
      </c>
      <c r="F171" s="20">
        <f t="shared" si="8"/>
        <v>480.5</v>
      </c>
      <c r="G171" s="20">
        <f t="shared" si="8"/>
        <v>295.7</v>
      </c>
      <c r="H171" s="20"/>
      <c r="I171" s="20"/>
      <c r="J171" s="20"/>
      <c r="K171" s="19"/>
    </row>
    <row r="172" spans="1:11" ht="11.25">
      <c r="A172" s="36" t="s">
        <v>200</v>
      </c>
      <c r="B172" s="36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1.25">
      <c r="A173" s="4" t="s">
        <v>148</v>
      </c>
      <c r="B173" s="18">
        <v>36.2</v>
      </c>
      <c r="C173" s="13">
        <f>31.99+2.449+1.793</f>
        <v>36.232</v>
      </c>
      <c r="D173" s="13">
        <f>31.99+2.449+1.793</f>
        <v>36.232</v>
      </c>
      <c r="E173" s="18">
        <v>36.2</v>
      </c>
      <c r="F173" s="13">
        <f>31.99+2.449+1.793</f>
        <v>36.232</v>
      </c>
      <c r="G173" s="13">
        <f>31.99+2.449+1.793</f>
        <v>36.232</v>
      </c>
      <c r="H173" s="13"/>
      <c r="I173" s="13"/>
      <c r="J173" s="13"/>
      <c r="K173" s="4" t="s">
        <v>152</v>
      </c>
    </row>
    <row r="174" spans="1:11" ht="11.25">
      <c r="A174" s="4" t="s">
        <v>149</v>
      </c>
      <c r="B174" s="18">
        <v>35.3</v>
      </c>
      <c r="C174" s="13">
        <v>35.3</v>
      </c>
      <c r="D174" s="13">
        <v>35.3</v>
      </c>
      <c r="E174" s="18">
        <v>35.3</v>
      </c>
      <c r="F174" s="13">
        <v>35.3</v>
      </c>
      <c r="G174" s="13">
        <v>35.3</v>
      </c>
      <c r="H174" s="13"/>
      <c r="I174" s="13"/>
      <c r="J174" s="13"/>
      <c r="K174" s="4" t="s">
        <v>152</v>
      </c>
    </row>
    <row r="175" spans="1:11" ht="11.25">
      <c r="A175" s="4" t="s">
        <v>166</v>
      </c>
      <c r="B175" s="18">
        <v>54.2</v>
      </c>
      <c r="C175" s="13">
        <f>17.376+17.461+19.368</f>
        <v>54.205</v>
      </c>
      <c r="D175" s="13">
        <f>17.376+17.461+19.368</f>
        <v>54.205</v>
      </c>
      <c r="E175" s="18">
        <v>54.2</v>
      </c>
      <c r="F175" s="13">
        <f>17.376+17.461+19.368</f>
        <v>54.205</v>
      </c>
      <c r="G175" s="13">
        <f>17.376+17.461+19.368</f>
        <v>54.205</v>
      </c>
      <c r="H175" s="13"/>
      <c r="I175" s="13"/>
      <c r="J175" s="13"/>
      <c r="K175" s="4" t="s">
        <v>152</v>
      </c>
    </row>
    <row r="176" spans="1:11" ht="11.25">
      <c r="A176" s="4" t="s">
        <v>167</v>
      </c>
      <c r="B176" s="18">
        <v>147.5</v>
      </c>
      <c r="C176" s="13">
        <v>151.9</v>
      </c>
      <c r="D176" s="13">
        <v>94.8</v>
      </c>
      <c r="E176" s="18">
        <v>147.5</v>
      </c>
      <c r="F176" s="13">
        <v>151.9</v>
      </c>
      <c r="G176" s="13">
        <v>94.8</v>
      </c>
      <c r="H176" s="13"/>
      <c r="I176" s="13"/>
      <c r="J176" s="13"/>
      <c r="K176" s="4" t="s">
        <v>153</v>
      </c>
    </row>
    <row r="177" spans="1:11" ht="11.25">
      <c r="A177" s="4" t="s">
        <v>154</v>
      </c>
      <c r="B177" s="18">
        <v>74.5</v>
      </c>
      <c r="C177" s="13">
        <v>74.1</v>
      </c>
      <c r="D177" s="13">
        <v>74.1</v>
      </c>
      <c r="E177" s="18">
        <v>74.5</v>
      </c>
      <c r="F177" s="13">
        <v>74.1</v>
      </c>
      <c r="G177" s="13">
        <v>74.1</v>
      </c>
      <c r="H177" s="13"/>
      <c r="I177" s="13"/>
      <c r="J177" s="13"/>
      <c r="K177" s="4"/>
    </row>
    <row r="178" spans="1:11" ht="22.5">
      <c r="A178" s="4" t="s">
        <v>155</v>
      </c>
      <c r="B178" s="18"/>
      <c r="C178" s="13">
        <v>772.3</v>
      </c>
      <c r="D178" s="13">
        <v>22.6</v>
      </c>
      <c r="E178" s="13"/>
      <c r="F178" s="13">
        <v>772.3</v>
      </c>
      <c r="G178" s="13">
        <v>22.6</v>
      </c>
      <c r="H178" s="13"/>
      <c r="I178" s="13"/>
      <c r="J178" s="13"/>
      <c r="K178" s="4"/>
    </row>
    <row r="179" spans="1:11" ht="15" customHeight="1">
      <c r="A179" s="4" t="s">
        <v>156</v>
      </c>
      <c r="B179" s="18"/>
      <c r="C179" s="13">
        <v>7.9</v>
      </c>
      <c r="D179" s="13">
        <v>7.9</v>
      </c>
      <c r="E179" s="13"/>
      <c r="F179" s="13">
        <v>7.9</v>
      </c>
      <c r="G179" s="13">
        <v>7.9</v>
      </c>
      <c r="H179" s="13"/>
      <c r="I179" s="13"/>
      <c r="J179" s="13"/>
      <c r="K179" s="4"/>
    </row>
    <row r="180" spans="1:11" ht="24" customHeight="1">
      <c r="A180" s="16" t="s">
        <v>150</v>
      </c>
      <c r="B180" s="17"/>
      <c r="C180" s="15">
        <v>12.9</v>
      </c>
      <c r="D180" s="13">
        <v>12.9</v>
      </c>
      <c r="E180" s="13"/>
      <c r="F180" s="13">
        <v>12.9</v>
      </c>
      <c r="G180" s="13">
        <v>12.9</v>
      </c>
      <c r="H180" s="13"/>
      <c r="I180" s="13"/>
      <c r="J180" s="13"/>
      <c r="K180" s="4"/>
    </row>
    <row r="181" spans="1:11" ht="11.25">
      <c r="A181" s="19" t="s">
        <v>151</v>
      </c>
      <c r="B181" s="20">
        <f aca="true" t="shared" si="9" ref="B181:G181">SUM(B173:B180)</f>
        <v>347.7</v>
      </c>
      <c r="C181" s="20">
        <f t="shared" si="9"/>
        <v>1144.837</v>
      </c>
      <c r="D181" s="20">
        <f t="shared" si="9"/>
        <v>338.0369999999999</v>
      </c>
      <c r="E181" s="20">
        <f t="shared" si="9"/>
        <v>347.7</v>
      </c>
      <c r="F181" s="20">
        <f t="shared" si="9"/>
        <v>1144.837</v>
      </c>
      <c r="G181" s="20">
        <f t="shared" si="9"/>
        <v>338.0369999999999</v>
      </c>
      <c r="H181" s="20"/>
      <c r="I181" s="20"/>
      <c r="J181" s="20"/>
      <c r="K181" s="19"/>
    </row>
    <row r="182" spans="1:11" ht="11.25">
      <c r="A182" s="19" t="s">
        <v>159</v>
      </c>
      <c r="B182" s="20">
        <f aca="true" t="shared" si="10" ref="B182:J182">B58+B66+B69+B78+B89+B94+B99+B122+B127+B132+B163+B171+B181</f>
        <v>17721.854</v>
      </c>
      <c r="C182" s="20">
        <f t="shared" si="10"/>
        <v>43697.69300000001</v>
      </c>
      <c r="D182" s="20">
        <f t="shared" si="10"/>
        <v>35702.939999999995</v>
      </c>
      <c r="E182" s="20">
        <f t="shared" si="10"/>
        <v>13964.400000000001</v>
      </c>
      <c r="F182" s="20">
        <f t="shared" si="10"/>
        <v>14425.320000000002</v>
      </c>
      <c r="G182" s="20">
        <f t="shared" si="10"/>
        <v>11011.477</v>
      </c>
      <c r="H182" s="20">
        <f t="shared" si="10"/>
        <v>28535.899999999998</v>
      </c>
      <c r="I182" s="20">
        <f t="shared" si="10"/>
        <v>29272.42</v>
      </c>
      <c r="J182" s="20">
        <f t="shared" si="10"/>
        <v>24691.513</v>
      </c>
      <c r="K182" s="19"/>
    </row>
    <row r="184" spans="4:8" ht="11.25">
      <c r="D184" s="30"/>
      <c r="E184" s="30"/>
      <c r="F184" s="30"/>
      <c r="G184" s="30"/>
      <c r="H184" s="30"/>
    </row>
    <row r="185" spans="1:11" s="31" customFormat="1" ht="18.75">
      <c r="A185" s="44" t="s">
        <v>203</v>
      </c>
      <c r="B185" s="44"/>
      <c r="C185" s="44"/>
      <c r="D185" s="32"/>
      <c r="F185" s="32"/>
      <c r="G185" s="32"/>
      <c r="H185" s="32"/>
      <c r="I185" s="32"/>
      <c r="J185" s="32"/>
      <c r="K185" s="32" t="s">
        <v>204</v>
      </c>
    </row>
    <row r="186" spans="1:11" s="31" customFormat="1" ht="18.75">
      <c r="A186" s="33"/>
      <c r="B186" s="34"/>
      <c r="C186" s="34"/>
      <c r="D186" s="32"/>
      <c r="F186" s="32"/>
      <c r="G186" s="32"/>
      <c r="H186" s="32"/>
      <c r="I186" s="32"/>
      <c r="J186" s="32"/>
      <c r="K186" s="32"/>
    </row>
    <row r="187" spans="1:11" s="31" customFormat="1" ht="37.5" customHeight="1">
      <c r="A187" s="43" t="s">
        <v>205</v>
      </c>
      <c r="B187" s="43"/>
      <c r="C187" s="43"/>
      <c r="D187" s="32"/>
      <c r="F187" s="32"/>
      <c r="G187" s="32"/>
      <c r="H187" s="32"/>
      <c r="I187" s="32"/>
      <c r="J187" s="32"/>
      <c r="K187" s="32" t="s">
        <v>206</v>
      </c>
    </row>
  </sheetData>
  <sheetProtection/>
  <mergeCells count="25">
    <mergeCell ref="A187:C187"/>
    <mergeCell ref="A185:C185"/>
    <mergeCell ref="A1:K1"/>
    <mergeCell ref="A128:K128"/>
    <mergeCell ref="A133:K133"/>
    <mergeCell ref="A123:K123"/>
    <mergeCell ref="A100:K100"/>
    <mergeCell ref="K3:K6"/>
    <mergeCell ref="A3:A6"/>
    <mergeCell ref="B4:D5"/>
    <mergeCell ref="A70:K70"/>
    <mergeCell ref="A67:K67"/>
    <mergeCell ref="A8:K8"/>
    <mergeCell ref="E5:G5"/>
    <mergeCell ref="H5:J5"/>
    <mergeCell ref="B3:J3"/>
    <mergeCell ref="A59:K59"/>
    <mergeCell ref="A164:K164"/>
    <mergeCell ref="A172:K172"/>
    <mergeCell ref="A95:K95"/>
    <mergeCell ref="A79:K79"/>
    <mergeCell ref="A90:K90"/>
    <mergeCell ref="B166:B167"/>
    <mergeCell ref="E166:E167"/>
    <mergeCell ref="E4:J4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Admin</cp:lastModifiedBy>
  <cp:lastPrinted>2014-03-03T06:47:57Z</cp:lastPrinted>
  <dcterms:created xsi:type="dcterms:W3CDTF">2013-02-05T14:24:56Z</dcterms:created>
  <dcterms:modified xsi:type="dcterms:W3CDTF">2014-03-03T06:49:28Z</dcterms:modified>
  <cp:category/>
  <cp:version/>
  <cp:contentType/>
  <cp:contentStatus/>
</cp:coreProperties>
</file>