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" sheetId="1" r:id="rId1"/>
    <sheet name="кек" sheetId="2" state="hidden" r:id="rId2"/>
  </sheets>
  <definedNames>
    <definedName name="_xlnm.Print_Area" localSheetId="0">'лист'!$A$1:$F$58</definedName>
  </definedNames>
  <calcPr fullCalcOnLoad="1"/>
</workbook>
</file>

<file path=xl/sharedStrings.xml><?xml version="1.0" encoding="utf-8"?>
<sst xmlns="http://schemas.openxmlformats.org/spreadsheetml/2006/main" count="107" uniqueCount="96">
  <si>
    <t>Код</t>
  </si>
  <si>
    <t>Загальний фонд</t>
  </si>
  <si>
    <t>Спеціальний фонд</t>
  </si>
  <si>
    <t>Всього обласний бюджет</t>
  </si>
  <si>
    <t>Неподаткові надходження</t>
  </si>
  <si>
    <t>Інші надходження</t>
  </si>
  <si>
    <t>Перевищення доходів над видатками</t>
  </si>
  <si>
    <t>Доходи від операцій з капіталом</t>
  </si>
  <si>
    <t xml:space="preserve">Власні надходження бюджетних установ 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</si>
  <si>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</si>
  <si>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</si>
  <si>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</si>
  <si>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</si>
  <si>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</si>
  <si>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</si>
  <si>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</si>
  <si>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</si>
  <si>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</si>
  <si>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</si>
  <si>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</si>
  <si>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</si>
  <si>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</si>
  <si>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</si>
  <si>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</si>
  <si>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</si>
  <si>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</si>
  <si>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</si>
  <si>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</si>
  <si>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</si>
  <si>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</si>
  <si>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</si>
  <si>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</si>
  <si>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</si>
  <si>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</si>
  <si>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</si>
  <si>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</si>
  <si>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</si>
  <si>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</si>
  <si>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</si>
  <si>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</si>
  <si>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</si>
  <si>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</si>
  <si>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</si>
  <si>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</si>
  <si>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</si>
  <si>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</si>
  <si>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</si>
  <si>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Державне мито</t>
  </si>
  <si>
    <t>Додаток №1</t>
  </si>
  <si>
    <t>до рішення міської ради</t>
  </si>
  <si>
    <t>Разом</t>
  </si>
  <si>
    <t>Податкові надходження</t>
  </si>
  <si>
    <t>Податки на власність</t>
  </si>
  <si>
    <t>Збори за спеціальне використання природних ресурсів</t>
  </si>
  <si>
    <t>Плата за землю</t>
  </si>
  <si>
    <t>Місцеві податки і збори</t>
  </si>
  <si>
    <t>Від органів державного управління</t>
  </si>
  <si>
    <t>Дотації</t>
  </si>
  <si>
    <t>Субвенції</t>
  </si>
  <si>
    <t>Всього доходів</t>
  </si>
  <si>
    <t>Адміністративні штрафі та інші санкції</t>
  </si>
  <si>
    <t>Інші неподаткові надходження</t>
  </si>
  <si>
    <t>Надходження від продажу землі несільськогосподарського призначення</t>
  </si>
  <si>
    <t>Збір за першу реєстрацію транспортних  засобів</t>
  </si>
  <si>
    <t>Єдиний податок</t>
  </si>
  <si>
    <t>Екологічний податок</t>
  </si>
  <si>
    <t xml:space="preserve">Офіційні трансферти </t>
  </si>
  <si>
    <t>Адміністративні збори та платежі, доходи від некомерційної господарської діяльності</t>
  </si>
  <si>
    <t>Туристичний збір</t>
  </si>
  <si>
    <t>Збір за провадження деяких видів підприємницької діяльності </t>
  </si>
  <si>
    <t>Податок на нерухоме майно, відмінне від земельної ділянки</t>
  </si>
  <si>
    <t>Податок на  доходи фізичних осіб</t>
  </si>
  <si>
    <t>Інші податки та збори </t>
  </si>
  <si>
    <t>Доходи від власності та підприємницької діяльності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</si>
  <si>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</si>
  <si>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</si>
  <si>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</si>
  <si>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Секретар міської ради                                                                  </t>
  </si>
  <si>
    <t xml:space="preserve">    М. Л. ВЛАСОВ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</si>
  <si>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вивізення побутового сміття та рідких нечистот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</si>
  <si>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</si>
  <si>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</si>
  <si>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Доходи  бюджету міста Лисичанська на 2014 рік</t>
  </si>
  <si>
    <t>Надходження від відчуження майна, яке належить Автономній Республіці Крим, та майна ,що знаходится у комунальній власності</t>
  </si>
  <si>
    <t>Надходження коштів пайової участі у розвитку інфраструктури населеного пункту</t>
  </si>
  <si>
    <t>6=(гр.3+гр.4)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</si>
  <si>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</si>
  <si>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</si>
  <si>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</si>
  <si>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у т.ч. бюджет розвитку</t>
  </si>
  <si>
    <t xml:space="preserve">    Найменування доходів згідно                                                 із бюджетною класифікацією</t>
  </si>
  <si>
    <t xml:space="preserve">        Спеціальний фонд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</si>
  <si>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 та рідкого побутового палива, послуг тепло-,водопостачання та водовідведення, квартирної плати, вивізення побутового сміття та рідких нечистот), на компенсацію втрати частини доходу у зв"язку з відміною податку з власників транспортних засобів та інших самохідних машин і механізімів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</si>
  <si>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прибуток підприємств комунальної власності</t>
  </si>
  <si>
    <t xml:space="preserve">Податки на доходи, податки на прибуток, податки на збільшення ринкової вартості </t>
  </si>
  <si>
    <t xml:space="preserve">від 03.02.2014р. №61/1021 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</si>
</sst>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0.0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9" xfId="0" applyFont="1" applyBorder="1" applyAlignment="1">
      <alignment/>
    </xf>
    <xf numFmtId="0" fontId="2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0" xfId="0" applyFont="1" applyAlignment="1">
      <alignment/>
    </xf>
    <xf numFmtId="176" fontId="1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11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3" fontId="0" fillId="0" borderId="0" xfId="0" applyNumberFormat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176" fontId="11" fillId="0" borderId="19" xfId="0" applyNumberFormat="1" applyFont="1" applyBorder="1" applyAlignment="1">
      <alignment/>
    </xf>
    <xf numFmtId="176" fontId="13" fillId="0" borderId="9" xfId="0" applyNumberFormat="1" applyFont="1" applyBorder="1" applyAlignment="1">
      <alignment/>
    </xf>
    <xf numFmtId="176" fontId="11" fillId="0" borderId="1" xfId="0" applyNumberFormat="1" applyFont="1" applyBorder="1" applyAlignment="1">
      <alignment/>
    </xf>
    <xf numFmtId="176" fontId="13" fillId="0" borderId="1" xfId="0" applyNumberFormat="1" applyFont="1" applyBorder="1" applyAlignment="1">
      <alignment/>
    </xf>
    <xf numFmtId="176" fontId="13" fillId="0" borderId="19" xfId="0" applyNumberFormat="1" applyFont="1" applyBorder="1" applyAlignment="1">
      <alignment/>
    </xf>
    <xf numFmtId="176" fontId="11" fillId="0" borderId="1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176" fontId="1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176" fontId="13" fillId="0" borderId="19" xfId="0" applyNumberFormat="1" applyFont="1" applyBorder="1" applyAlignment="1">
      <alignment horizontal="center"/>
    </xf>
    <xf numFmtId="176" fontId="13" fillId="0" borderId="9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9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76" fontId="13" fillId="0" borderId="19" xfId="0" applyNumberFormat="1" applyFont="1" applyBorder="1" applyAlignment="1">
      <alignment horizontal="right"/>
    </xf>
    <xf numFmtId="176" fontId="13" fillId="0" borderId="9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3" fillId="0" borderId="1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Zeros="0" tabSelected="1" view="pageBreakPreview" zoomScale="60" zoomScaleNormal="75" workbookViewId="0" topLeftCell="A1">
      <selection activeCell="B1" sqref="B1:B2"/>
    </sheetView>
  </sheetViews>
  <sheetFormatPr defaultColWidth="9.00390625" defaultRowHeight="12.75"/>
  <cols>
    <col min="1" max="1" width="15.00390625" style="0" customWidth="1"/>
    <col min="2" max="2" width="48.75390625" style="0" customWidth="1"/>
    <col min="3" max="3" width="18.25390625" style="0" customWidth="1"/>
    <col min="4" max="4" width="15.25390625" style="0" customWidth="1"/>
    <col min="5" max="5" width="16.25390625" style="0" customWidth="1"/>
    <col min="6" max="6" width="21.25390625" style="0" customWidth="1"/>
    <col min="7" max="7" width="12.75390625" style="0" bestFit="1" customWidth="1"/>
    <col min="8" max="8" width="5.875" style="0" customWidth="1"/>
  </cols>
  <sheetData>
    <row r="1" spans="1:6" ht="36.75" customHeight="1">
      <c r="A1" s="51"/>
      <c r="B1" s="51"/>
      <c r="C1" s="51"/>
      <c r="D1" s="51" t="s">
        <v>48</v>
      </c>
      <c r="E1" s="51"/>
      <c r="F1" s="51"/>
    </row>
    <row r="2" spans="1:6" ht="15">
      <c r="A2" s="51"/>
      <c r="B2" s="51"/>
      <c r="C2" s="51"/>
      <c r="D2" s="51" t="s">
        <v>49</v>
      </c>
      <c r="E2" s="51"/>
      <c r="F2" s="51"/>
    </row>
    <row r="3" spans="1:6" ht="15">
      <c r="A3" s="51"/>
      <c r="B3" s="51"/>
      <c r="C3" s="51"/>
      <c r="D3" s="51" t="s">
        <v>95</v>
      </c>
      <c r="E3" s="51"/>
      <c r="F3" s="51"/>
    </row>
    <row r="4" spans="1:6" ht="15">
      <c r="A4" s="51"/>
      <c r="B4" s="51"/>
      <c r="C4" s="51"/>
      <c r="D4" s="51"/>
      <c r="E4" s="51"/>
      <c r="F4" s="51"/>
    </row>
    <row r="5" spans="1:6" ht="15">
      <c r="A5" s="51"/>
      <c r="B5" s="51"/>
      <c r="C5" s="51"/>
      <c r="D5" s="51"/>
      <c r="E5" s="51"/>
      <c r="F5" s="51"/>
    </row>
    <row r="6" spans="1:6" ht="18">
      <c r="A6" s="97" t="s">
        <v>82</v>
      </c>
      <c r="B6" s="97"/>
      <c r="C6" s="97"/>
      <c r="D6" s="97"/>
      <c r="E6" s="97"/>
      <c r="F6" s="97"/>
    </row>
    <row r="7" spans="1:6" ht="15.75" customHeight="1">
      <c r="A7" s="51"/>
      <c r="B7" s="51"/>
      <c r="C7" s="51"/>
      <c r="D7" s="51"/>
      <c r="E7" s="51"/>
      <c r="F7" s="82" t="s">
        <v>13</v>
      </c>
    </row>
    <row r="8" spans="1:6" ht="21" customHeight="1">
      <c r="A8" s="105" t="s">
        <v>0</v>
      </c>
      <c r="B8" s="100" t="s">
        <v>90</v>
      </c>
      <c r="C8" s="100" t="s">
        <v>1</v>
      </c>
      <c r="D8" s="103" t="s">
        <v>91</v>
      </c>
      <c r="E8" s="104"/>
      <c r="F8" s="105" t="s">
        <v>50</v>
      </c>
    </row>
    <row r="9" spans="1:6" ht="32.25" customHeight="1">
      <c r="A9" s="107"/>
      <c r="B9" s="101"/>
      <c r="C9" s="101"/>
      <c r="D9" s="105" t="s">
        <v>50</v>
      </c>
      <c r="E9" s="100" t="s">
        <v>89</v>
      </c>
      <c r="F9" s="107"/>
    </row>
    <row r="10" spans="1:6" ht="15" customHeight="1">
      <c r="A10" s="106"/>
      <c r="B10" s="102"/>
      <c r="C10" s="102"/>
      <c r="D10" s="106"/>
      <c r="E10" s="102"/>
      <c r="F10" s="106"/>
    </row>
    <row r="11" spans="1:6" ht="16.5" customHeight="1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 t="s">
        <v>85</v>
      </c>
    </row>
    <row r="12" spans="1:6" ht="28.5" customHeight="1">
      <c r="A12" s="53">
        <v>10000000</v>
      </c>
      <c r="B12" s="54" t="s">
        <v>51</v>
      </c>
      <c r="C12" s="83">
        <f>C14+C19+C21+C26</f>
        <v>115812.65000000001</v>
      </c>
      <c r="D12" s="83">
        <f>D14+D19+D21+D26+D17</f>
        <v>7587.8</v>
      </c>
      <c r="E12" s="83">
        <f>E14+E19+E21+E26</f>
        <v>7188.7</v>
      </c>
      <c r="F12" s="83">
        <f>C12+D12</f>
        <v>123400.45000000001</v>
      </c>
    </row>
    <row r="13" spans="1:6" ht="23.25" customHeight="1">
      <c r="A13" s="114">
        <v>11000000</v>
      </c>
      <c r="B13" s="98" t="s">
        <v>94</v>
      </c>
      <c r="C13" s="84"/>
      <c r="D13" s="84"/>
      <c r="E13" s="84"/>
      <c r="F13" s="84"/>
    </row>
    <row r="14" spans="1:6" ht="27.75" customHeight="1">
      <c r="A14" s="115"/>
      <c r="B14" s="99"/>
      <c r="C14" s="85">
        <f>SUM(C15:C16)</f>
        <v>99840.05</v>
      </c>
      <c r="D14" s="85">
        <f>SUM(D15:D16)</f>
        <v>0</v>
      </c>
      <c r="E14" s="85">
        <f>SUM(E15:E16)</f>
        <v>0</v>
      </c>
      <c r="F14" s="85">
        <f>(C14+D14)</f>
        <v>99840.05</v>
      </c>
    </row>
    <row r="15" spans="1:6" ht="24.75" customHeight="1">
      <c r="A15" s="55">
        <v>11010000</v>
      </c>
      <c r="B15" s="59" t="s">
        <v>71</v>
      </c>
      <c r="C15" s="86">
        <v>99755.05</v>
      </c>
      <c r="D15" s="86"/>
      <c r="E15" s="86"/>
      <c r="F15" s="86">
        <f>(C15+D15)</f>
        <v>99755.05</v>
      </c>
    </row>
    <row r="16" spans="1:6" ht="35.25" customHeight="1">
      <c r="A16" s="55">
        <v>11020000</v>
      </c>
      <c r="B16" s="69" t="s">
        <v>93</v>
      </c>
      <c r="C16" s="86">
        <v>85</v>
      </c>
      <c r="D16" s="86"/>
      <c r="E16" s="86"/>
      <c r="F16" s="86">
        <f>(C16+D16)</f>
        <v>85</v>
      </c>
    </row>
    <row r="17" spans="1:6" ht="27.75" customHeight="1">
      <c r="A17" s="63">
        <v>12000000</v>
      </c>
      <c r="B17" s="70" t="s">
        <v>52</v>
      </c>
      <c r="C17" s="87"/>
      <c r="D17" s="87">
        <f>SUM(D18:D18)</f>
        <v>159.6</v>
      </c>
      <c r="E17" s="87">
        <f>SUM(E18:E18)</f>
        <v>0</v>
      </c>
      <c r="F17" s="88">
        <f>(C17+D17)</f>
        <v>159.6</v>
      </c>
    </row>
    <row r="18" spans="1:6" ht="33.75" customHeight="1">
      <c r="A18" s="56">
        <v>12030000</v>
      </c>
      <c r="B18" s="60" t="s">
        <v>63</v>
      </c>
      <c r="C18" s="84"/>
      <c r="D18" s="84">
        <v>159.6</v>
      </c>
      <c r="E18" s="84"/>
      <c r="F18" s="84">
        <v>159.6</v>
      </c>
    </row>
    <row r="19" spans="1:6" ht="38.25" customHeight="1">
      <c r="A19" s="63">
        <v>13000000</v>
      </c>
      <c r="B19" s="70" t="s">
        <v>53</v>
      </c>
      <c r="C19" s="87">
        <f>(C20)</f>
        <v>15203.1</v>
      </c>
      <c r="D19" s="87"/>
      <c r="E19" s="87"/>
      <c r="F19" s="87">
        <f>(C19+D19)</f>
        <v>15203.1</v>
      </c>
    </row>
    <row r="20" spans="1:6" ht="30.75" customHeight="1">
      <c r="A20" s="55">
        <v>13050000</v>
      </c>
      <c r="B20" s="59" t="s">
        <v>54</v>
      </c>
      <c r="C20" s="86">
        <v>15203.1</v>
      </c>
      <c r="D20" s="86"/>
      <c r="E20" s="86"/>
      <c r="F20" s="86">
        <f>(C20+D20)</f>
        <v>15203.1</v>
      </c>
    </row>
    <row r="21" spans="1:6" ht="24" customHeight="1">
      <c r="A21" s="63">
        <v>18000000</v>
      </c>
      <c r="B21" s="70" t="s">
        <v>55</v>
      </c>
      <c r="C21" s="87">
        <f>C22+C23+C24+C25</f>
        <v>769.5</v>
      </c>
      <c r="D21" s="87">
        <f>D22+D23+D24+D25</f>
        <v>7294.7</v>
      </c>
      <c r="E21" s="87">
        <f>E22+E23+E24+E25</f>
        <v>7188.7</v>
      </c>
      <c r="F21" s="87">
        <f>(C21+D21)</f>
        <v>8064.2</v>
      </c>
    </row>
    <row r="22" spans="1:6" ht="38.25" customHeight="1">
      <c r="A22" s="58">
        <v>18010000</v>
      </c>
      <c r="B22" s="71" t="s">
        <v>70</v>
      </c>
      <c r="C22" s="87"/>
      <c r="D22" s="89">
        <v>25.4</v>
      </c>
      <c r="E22" s="89">
        <f>D22</f>
        <v>25.4</v>
      </c>
      <c r="F22" s="89">
        <f>D22</f>
        <v>25.4</v>
      </c>
    </row>
    <row r="23" spans="1:6" ht="22.5" customHeight="1">
      <c r="A23" s="58">
        <v>18030000</v>
      </c>
      <c r="B23" s="71" t="s">
        <v>68</v>
      </c>
      <c r="C23" s="89">
        <v>1.5</v>
      </c>
      <c r="D23" s="87"/>
      <c r="E23" s="87"/>
      <c r="F23" s="89">
        <v>1.5</v>
      </c>
    </row>
    <row r="24" spans="1:6" ht="36" customHeight="1">
      <c r="A24" s="55">
        <v>18040000</v>
      </c>
      <c r="B24" s="60" t="s">
        <v>69</v>
      </c>
      <c r="C24" s="86">
        <v>768</v>
      </c>
      <c r="D24" s="86">
        <v>106</v>
      </c>
      <c r="E24" s="86"/>
      <c r="F24" s="86">
        <f>(C24+D24)</f>
        <v>874</v>
      </c>
    </row>
    <row r="25" spans="1:6" ht="24.75" customHeight="1">
      <c r="A25" s="55">
        <v>18050000</v>
      </c>
      <c r="B25" s="59" t="s">
        <v>64</v>
      </c>
      <c r="C25" s="86"/>
      <c r="D25" s="86">
        <v>7163.3</v>
      </c>
      <c r="E25" s="86">
        <f>D25</f>
        <v>7163.3</v>
      </c>
      <c r="F25" s="86">
        <f>(C25+D25)</f>
        <v>7163.3</v>
      </c>
    </row>
    <row r="26" spans="1:6" ht="24" customHeight="1">
      <c r="A26" s="63">
        <v>19000000</v>
      </c>
      <c r="B26" s="70" t="s">
        <v>72</v>
      </c>
      <c r="C26" s="87">
        <f>C27</f>
        <v>0</v>
      </c>
      <c r="D26" s="87">
        <f>D27</f>
        <v>133.5</v>
      </c>
      <c r="E26" s="87"/>
      <c r="F26" s="87">
        <f>C26+D26</f>
        <v>133.5</v>
      </c>
    </row>
    <row r="27" spans="1:6" ht="17.25" customHeight="1">
      <c r="A27" s="58">
        <v>19010000</v>
      </c>
      <c r="B27" s="61" t="s">
        <v>65</v>
      </c>
      <c r="C27" s="86"/>
      <c r="D27" s="86">
        <v>133.5</v>
      </c>
      <c r="E27" s="86"/>
      <c r="F27" s="86">
        <f>(C27+D27)</f>
        <v>133.5</v>
      </c>
    </row>
    <row r="28" spans="1:6" ht="25.5" customHeight="1">
      <c r="A28" s="64">
        <v>20000000</v>
      </c>
      <c r="B28" s="72" t="s">
        <v>4</v>
      </c>
      <c r="C28" s="83">
        <f>C29+C31+C34+C38</f>
        <v>682.35</v>
      </c>
      <c r="D28" s="83">
        <f>D29+D31+D34+D38</f>
        <v>5293.908</v>
      </c>
      <c r="E28" s="83">
        <f>E29+E31+E34+E38</f>
        <v>10</v>
      </c>
      <c r="F28" s="83">
        <f>C28+D28</f>
        <v>5976.258000000001</v>
      </c>
    </row>
    <row r="29" spans="1:6" ht="36.75" customHeight="1">
      <c r="A29" s="63">
        <v>21000000</v>
      </c>
      <c r="B29" s="73" t="s">
        <v>73</v>
      </c>
      <c r="C29" s="90">
        <f>C30</f>
        <v>27.3</v>
      </c>
      <c r="D29" s="90">
        <f>D30</f>
        <v>0</v>
      </c>
      <c r="E29" s="90">
        <f>E30</f>
        <v>0</v>
      </c>
      <c r="F29" s="87">
        <f>(C29+D29)</f>
        <v>27.3</v>
      </c>
    </row>
    <row r="30" spans="1:6" ht="28.5" customHeight="1">
      <c r="A30" s="56">
        <v>21081100</v>
      </c>
      <c r="B30" s="71" t="s">
        <v>60</v>
      </c>
      <c r="C30" s="84">
        <v>27.3</v>
      </c>
      <c r="D30" s="84"/>
      <c r="E30" s="84"/>
      <c r="F30" s="86">
        <f>(C30+D30)</f>
        <v>27.3</v>
      </c>
    </row>
    <row r="31" spans="1:6" ht="27.75" customHeight="1">
      <c r="A31" s="114">
        <v>22000000</v>
      </c>
      <c r="B31" s="98" t="s">
        <v>67</v>
      </c>
      <c r="C31" s="108">
        <f>C33</f>
        <v>59.15</v>
      </c>
      <c r="D31" s="95">
        <f>D33</f>
        <v>0</v>
      </c>
      <c r="E31" s="95">
        <f>E33</f>
        <v>0</v>
      </c>
      <c r="F31" s="108">
        <f>(C31+D31)</f>
        <v>59.15</v>
      </c>
    </row>
    <row r="32" spans="1:6" ht="18" customHeight="1">
      <c r="A32" s="115"/>
      <c r="B32" s="99"/>
      <c r="C32" s="109"/>
      <c r="D32" s="96"/>
      <c r="E32" s="96"/>
      <c r="F32" s="109"/>
    </row>
    <row r="33" spans="1:6" ht="23.25" customHeight="1">
      <c r="A33" s="55">
        <v>22090000</v>
      </c>
      <c r="B33" s="59" t="s">
        <v>47</v>
      </c>
      <c r="C33" s="86">
        <v>59.15</v>
      </c>
      <c r="D33" s="86"/>
      <c r="E33" s="86"/>
      <c r="F33" s="86">
        <f aca="true" t="shared" si="0" ref="F33:F38">(C33+D33)</f>
        <v>59.15</v>
      </c>
    </row>
    <row r="34" spans="1:6" ht="21" customHeight="1">
      <c r="A34" s="63">
        <v>24000000</v>
      </c>
      <c r="B34" s="70" t="s">
        <v>61</v>
      </c>
      <c r="C34" s="87">
        <f>SUM(C36:C36)</f>
        <v>595.9</v>
      </c>
      <c r="D34" s="87">
        <f>SUM(D35:D37)</f>
        <v>15</v>
      </c>
      <c r="E34" s="87">
        <f>SUM(E35:E37)</f>
        <v>10</v>
      </c>
      <c r="F34" s="87">
        <f t="shared" si="0"/>
        <v>610.9</v>
      </c>
    </row>
    <row r="35" spans="1:6" ht="60">
      <c r="A35" s="58">
        <v>24062100</v>
      </c>
      <c r="B35" s="69" t="s">
        <v>74</v>
      </c>
      <c r="C35" s="87"/>
      <c r="D35" s="89">
        <v>5</v>
      </c>
      <c r="E35" s="87"/>
      <c r="F35" s="86">
        <f t="shared" si="0"/>
        <v>5</v>
      </c>
    </row>
    <row r="36" spans="1:6" ht="24.75" customHeight="1">
      <c r="A36" s="55">
        <v>24060300</v>
      </c>
      <c r="B36" s="59" t="s">
        <v>5</v>
      </c>
      <c r="C36" s="86">
        <v>595.9</v>
      </c>
      <c r="D36" s="86"/>
      <c r="E36" s="86"/>
      <c r="F36" s="86">
        <f t="shared" si="0"/>
        <v>595.9</v>
      </c>
    </row>
    <row r="37" spans="1:6" ht="49.5" customHeight="1">
      <c r="A37" s="58">
        <v>24170000</v>
      </c>
      <c r="B37" s="61" t="s">
        <v>84</v>
      </c>
      <c r="C37" s="84"/>
      <c r="D37" s="86">
        <v>10</v>
      </c>
      <c r="E37" s="84">
        <f>D37</f>
        <v>10</v>
      </c>
      <c r="F37" s="86">
        <f t="shared" si="0"/>
        <v>10</v>
      </c>
    </row>
    <row r="38" spans="1:6" ht="37.5" customHeight="1">
      <c r="A38" s="63">
        <v>25000000</v>
      </c>
      <c r="B38" s="70" t="s">
        <v>8</v>
      </c>
      <c r="C38" s="87"/>
      <c r="D38" s="87">
        <v>5278.908</v>
      </c>
      <c r="E38" s="87"/>
      <c r="F38" s="87">
        <f t="shared" si="0"/>
        <v>5278.908</v>
      </c>
    </row>
    <row r="39" spans="1:6" ht="27" customHeight="1">
      <c r="A39" s="65">
        <v>30000000</v>
      </c>
      <c r="B39" s="74" t="s">
        <v>7</v>
      </c>
      <c r="C39" s="88">
        <f>C40+C41</f>
        <v>0</v>
      </c>
      <c r="D39" s="87">
        <f>D40+D41</f>
        <v>200</v>
      </c>
      <c r="E39" s="87">
        <f>E40+E41</f>
        <v>200</v>
      </c>
      <c r="F39" s="87">
        <f>F40+F41</f>
        <v>200</v>
      </c>
    </row>
    <row r="40" spans="1:6" ht="65.25" customHeight="1">
      <c r="A40" s="56">
        <v>31030000</v>
      </c>
      <c r="B40" s="60" t="s">
        <v>83</v>
      </c>
      <c r="C40" s="84"/>
      <c r="D40" s="84">
        <v>100</v>
      </c>
      <c r="E40" s="86">
        <f>D40</f>
        <v>100</v>
      </c>
      <c r="F40" s="84">
        <f>D40+C40</f>
        <v>100</v>
      </c>
    </row>
    <row r="41" spans="1:6" ht="32.25" customHeight="1">
      <c r="A41" s="55">
        <v>33010100</v>
      </c>
      <c r="B41" s="59" t="s">
        <v>62</v>
      </c>
      <c r="C41" s="86"/>
      <c r="D41" s="86">
        <v>100</v>
      </c>
      <c r="E41" s="86">
        <f>D41</f>
        <v>100</v>
      </c>
      <c r="F41" s="86">
        <f>D41+C41</f>
        <v>100</v>
      </c>
    </row>
    <row r="42" spans="1:6" ht="20.25" customHeight="1">
      <c r="A42" s="78">
        <v>1</v>
      </c>
      <c r="B42" s="79">
        <v>2</v>
      </c>
      <c r="C42" s="80">
        <v>3</v>
      </c>
      <c r="D42" s="80">
        <v>4</v>
      </c>
      <c r="E42" s="80">
        <v>5</v>
      </c>
      <c r="F42" s="81" t="s">
        <v>85</v>
      </c>
    </row>
    <row r="43" spans="1:6" ht="15.75">
      <c r="A43" s="110">
        <v>40000000</v>
      </c>
      <c r="B43" s="112" t="s">
        <v>66</v>
      </c>
      <c r="C43" s="90"/>
      <c r="D43" s="90"/>
      <c r="E43" s="90"/>
      <c r="F43" s="90">
        <f>(C43+D43)</f>
        <v>0</v>
      </c>
    </row>
    <row r="44" spans="1:6" ht="24" customHeight="1">
      <c r="A44" s="111"/>
      <c r="B44" s="113"/>
      <c r="C44" s="91">
        <f>C46+C49</f>
        <v>237788.413</v>
      </c>
      <c r="D44" s="91">
        <f>D46+D49</f>
        <v>3162.42</v>
      </c>
      <c r="E44" s="91">
        <f>E46+E49</f>
        <v>729.12</v>
      </c>
      <c r="F44" s="91">
        <f>F45</f>
        <v>240950.833</v>
      </c>
    </row>
    <row r="45" spans="1:6" ht="32.25" customHeight="1">
      <c r="A45" s="62">
        <v>41000000</v>
      </c>
      <c r="B45" s="75" t="s">
        <v>56</v>
      </c>
      <c r="C45" s="92">
        <f>C46+C49</f>
        <v>237788.413</v>
      </c>
      <c r="D45" s="92">
        <f>D46+D49</f>
        <v>3162.42</v>
      </c>
      <c r="E45" s="92">
        <f>E46+E49</f>
        <v>729.12</v>
      </c>
      <c r="F45" s="92">
        <f>F46+F49</f>
        <v>240950.833</v>
      </c>
    </row>
    <row r="46" spans="1:6" ht="33" customHeight="1">
      <c r="A46" s="55">
        <v>41020000</v>
      </c>
      <c r="B46" s="93" t="s">
        <v>57</v>
      </c>
      <c r="C46" s="86">
        <f>C47+C48</f>
        <v>96099.29999999999</v>
      </c>
      <c r="D46" s="86">
        <f>D47+D48</f>
        <v>0</v>
      </c>
      <c r="E46" s="86">
        <f>E47+E48</f>
        <v>0</v>
      </c>
      <c r="F46" s="86">
        <f aca="true" t="shared" si="1" ref="F46:F56">C46+D46</f>
        <v>96099.29999999999</v>
      </c>
    </row>
    <row r="47" spans="1:6" ht="41.25" customHeight="1">
      <c r="A47" s="58">
        <v>41020100</v>
      </c>
      <c r="B47" s="59" t="s">
        <v>87</v>
      </c>
      <c r="C47" s="86">
        <v>94377.9</v>
      </c>
      <c r="D47" s="86"/>
      <c r="E47" s="86"/>
      <c r="F47" s="86">
        <f t="shared" si="1"/>
        <v>94377.9</v>
      </c>
    </row>
    <row r="48" spans="1:6" ht="45">
      <c r="A48" s="58">
        <v>41020600</v>
      </c>
      <c r="B48" s="59" t="s">
        <v>88</v>
      </c>
      <c r="C48" s="86">
        <v>1721.4</v>
      </c>
      <c r="D48" s="86"/>
      <c r="E48" s="86"/>
      <c r="F48" s="86">
        <f t="shared" si="1"/>
        <v>1721.4</v>
      </c>
    </row>
    <row r="49" spans="1:6" ht="32.25" customHeight="1">
      <c r="A49" s="55">
        <v>41030000</v>
      </c>
      <c r="B49" s="94" t="s">
        <v>58</v>
      </c>
      <c r="C49" s="86">
        <f>C50+C51+C52+C53+C55+C56+C54</f>
        <v>141689.113</v>
      </c>
      <c r="D49" s="86">
        <f>D50+D51+D52+D53+D55+D56+D54</f>
        <v>3162.42</v>
      </c>
      <c r="E49" s="86">
        <f>E50+E51+E52+E53+E55+E56+E54</f>
        <v>729.12</v>
      </c>
      <c r="F49" s="86">
        <f>C49+D49</f>
        <v>144851.53300000002</v>
      </c>
    </row>
    <row r="50" spans="1:6" ht="93" customHeight="1">
      <c r="A50" s="55">
        <v>41030600</v>
      </c>
      <c r="B50" s="59" t="s">
        <v>75</v>
      </c>
      <c r="C50" s="86">
        <v>101405.453</v>
      </c>
      <c r="D50" s="86"/>
      <c r="E50" s="86"/>
      <c r="F50" s="86">
        <f t="shared" si="1"/>
        <v>101405.453</v>
      </c>
    </row>
    <row r="51" spans="1:6" ht="138.75" customHeight="1">
      <c r="A51" s="55">
        <v>41030800</v>
      </c>
      <c r="B51" s="59" t="s">
        <v>79</v>
      </c>
      <c r="C51" s="86">
        <v>31328.083</v>
      </c>
      <c r="D51" s="86"/>
      <c r="E51" s="86"/>
      <c r="F51" s="86">
        <f t="shared" si="1"/>
        <v>31328.083</v>
      </c>
    </row>
    <row r="52" spans="1:6" ht="282.75" customHeight="1">
      <c r="A52" s="55">
        <v>41030900</v>
      </c>
      <c r="B52" s="59" t="s">
        <v>92</v>
      </c>
      <c r="C52" s="86">
        <v>4670.317</v>
      </c>
      <c r="D52" s="86"/>
      <c r="E52" s="86"/>
      <c r="F52" s="86">
        <f t="shared" si="1"/>
        <v>4670.317</v>
      </c>
    </row>
    <row r="53" spans="1:6" ht="75" customHeight="1">
      <c r="A53" s="55">
        <v>41031000</v>
      </c>
      <c r="B53" s="59" t="s">
        <v>76</v>
      </c>
      <c r="C53" s="86">
        <v>1796.262</v>
      </c>
      <c r="D53" s="86"/>
      <c r="E53" s="86"/>
      <c r="F53" s="86">
        <f t="shared" si="1"/>
        <v>1796.262</v>
      </c>
    </row>
    <row r="54" spans="1:6" ht="78.75" customHeight="1">
      <c r="A54" s="61">
        <v>41034400</v>
      </c>
      <c r="B54" s="61" t="s">
        <v>86</v>
      </c>
      <c r="C54" s="86"/>
      <c r="D54" s="86">
        <v>2433.3</v>
      </c>
      <c r="E54" s="86"/>
      <c r="F54" s="86">
        <v>2433.3</v>
      </c>
    </row>
    <row r="55" spans="1:6" ht="24" customHeight="1">
      <c r="A55" s="58">
        <v>41035000</v>
      </c>
      <c r="B55" s="58" t="s">
        <v>80</v>
      </c>
      <c r="C55" s="86">
        <f>1564.761+395.066+12.52</f>
        <v>1972.347</v>
      </c>
      <c r="D55" s="86">
        <v>729.12</v>
      </c>
      <c r="E55" s="86">
        <f>D55</f>
        <v>729.12</v>
      </c>
      <c r="F55" s="86">
        <f>C55+D55</f>
        <v>2701.467</v>
      </c>
    </row>
    <row r="56" spans="1:6" ht="154.5" customHeight="1">
      <c r="A56" s="55">
        <v>41035800</v>
      </c>
      <c r="B56" s="59" t="s">
        <v>81</v>
      </c>
      <c r="C56" s="86">
        <v>516.651</v>
      </c>
      <c r="D56" s="86"/>
      <c r="E56" s="86"/>
      <c r="F56" s="86">
        <f t="shared" si="1"/>
        <v>516.651</v>
      </c>
    </row>
    <row r="57" spans="1:6" ht="33" customHeight="1">
      <c r="A57" s="55"/>
      <c r="B57" s="76" t="s">
        <v>59</v>
      </c>
      <c r="C57" s="83">
        <f>C39+C28+C12+C44</f>
        <v>354283.413</v>
      </c>
      <c r="D57" s="83">
        <f>D39+D28+D12+D44</f>
        <v>16244.128</v>
      </c>
      <c r="E57" s="83">
        <f>E39+E28+E12+E44</f>
        <v>8127.82</v>
      </c>
      <c r="F57" s="83">
        <f>F39+F28+F12+F44</f>
        <v>370527.541</v>
      </c>
    </row>
    <row r="58" spans="2:5" ht="45.75" customHeight="1">
      <c r="B58" s="66" t="s">
        <v>77</v>
      </c>
      <c r="C58" s="67"/>
      <c r="D58" s="68" t="s">
        <v>78</v>
      </c>
      <c r="E58" s="57"/>
    </row>
    <row r="60" ht="12.75">
      <c r="C60" s="77"/>
    </row>
  </sheetData>
  <mergeCells count="18">
    <mergeCell ref="B8:B10"/>
    <mergeCell ref="A8:A10"/>
    <mergeCell ref="B13:B14"/>
    <mergeCell ref="A13:A14"/>
    <mergeCell ref="D31:D32"/>
    <mergeCell ref="A43:A44"/>
    <mergeCell ref="B43:B44"/>
    <mergeCell ref="A31:A32"/>
    <mergeCell ref="E31:E32"/>
    <mergeCell ref="A6:F6"/>
    <mergeCell ref="B31:B32"/>
    <mergeCell ref="C8:C10"/>
    <mergeCell ref="D8:E8"/>
    <mergeCell ref="E9:E10"/>
    <mergeCell ref="D9:D10"/>
    <mergeCell ref="F8:F10"/>
    <mergeCell ref="C31:C32"/>
    <mergeCell ref="F31:F32"/>
  </mergeCells>
  <printOptions horizontalCentered="1"/>
  <pageMargins left="0.23" right="0.1968503937007874" top="0.27" bottom="0.26" header="0.11811023622047245" footer="0.1968503937007874"/>
  <pageSetup firstPageNumber="1" useFirstPageNumber="1" horizontalDpi="600" verticalDpi="600" orientation="portrait" paperSize="9" scale="68" r:id="rId1"/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117" t="s">
        <v>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8"/>
      <c r="B2" s="9"/>
      <c r="K2" s="10" t="s">
        <v>13</v>
      </c>
    </row>
    <row r="3" spans="1:11" ht="13.5" customHeight="1">
      <c r="A3" s="118"/>
      <c r="B3" s="118"/>
      <c r="C3" s="116" t="s">
        <v>1</v>
      </c>
      <c r="D3" s="116"/>
      <c r="E3" s="116"/>
      <c r="F3" s="116" t="s">
        <v>2</v>
      </c>
      <c r="G3" s="116"/>
      <c r="H3" s="116"/>
      <c r="I3" s="116" t="s">
        <v>3</v>
      </c>
      <c r="J3" s="116"/>
      <c r="K3" s="116"/>
    </row>
    <row r="4" spans="1:11" ht="68.25" customHeight="1">
      <c r="A4" s="119"/>
      <c r="B4" s="119"/>
      <c r="C4" s="4" t="s">
        <v>10</v>
      </c>
      <c r="D4" s="5" t="s">
        <v>11</v>
      </c>
      <c r="E4" s="6" t="s">
        <v>9</v>
      </c>
      <c r="F4" s="4" t="s">
        <v>10</v>
      </c>
      <c r="G4" s="5" t="s">
        <v>11</v>
      </c>
      <c r="H4" s="6" t="s">
        <v>9</v>
      </c>
      <c r="I4" s="4" t="s">
        <v>10</v>
      </c>
      <c r="J4" s="5" t="s">
        <v>11</v>
      </c>
      <c r="K4" s="6" t="s">
        <v>9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14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15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16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17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18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19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20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21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22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23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19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24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25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26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27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28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29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30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31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32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33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34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35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36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37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38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39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40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41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42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43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44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45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46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6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2014-01-29T11:27:42Z</cp:lastPrinted>
  <dcterms:created xsi:type="dcterms:W3CDTF">2003-02-25T12:47:02Z</dcterms:created>
  <dcterms:modified xsi:type="dcterms:W3CDTF">2014-02-03T13:53:37Z</dcterms:modified>
  <cp:category/>
  <cp:version/>
  <cp:contentType/>
  <cp:contentStatus/>
</cp:coreProperties>
</file>