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20" activeTab="0"/>
  </bookViews>
  <sheets>
    <sheet name="введение" sheetId="1" r:id="rId1"/>
    <sheet name="сокращение" sheetId="2" r:id="rId2"/>
  </sheets>
  <definedNames/>
  <calcPr fullCalcOnLoad="1"/>
</workbook>
</file>

<file path=xl/sharedStrings.xml><?xml version="1.0" encoding="utf-8"?>
<sst xmlns="http://schemas.openxmlformats.org/spreadsheetml/2006/main" count="60" uniqueCount="40">
  <si>
    <t>Должность</t>
  </si>
  <si>
    <t>Приложение  № 2</t>
  </si>
  <si>
    <t>к  решению  городского  совета</t>
  </si>
  <si>
    <t>Учреждение</t>
  </si>
  <si>
    <t xml:space="preserve">количество </t>
  </si>
  <si>
    <t xml:space="preserve">оклад </t>
  </si>
  <si>
    <t>доплата за выслугу лет</t>
  </si>
  <si>
    <t>надбавка  за сложность и напряженность</t>
  </si>
  <si>
    <t>фонд заработной платы в месяц</t>
  </si>
  <si>
    <t>начисления</t>
  </si>
  <si>
    <t>всего</t>
  </si>
  <si>
    <t>помощник  воспитателя</t>
  </si>
  <si>
    <t>уборщик служебных помещений</t>
  </si>
  <si>
    <t>медицинская сестра</t>
  </si>
  <si>
    <t>Итого</t>
  </si>
  <si>
    <t>учитель - логопед</t>
  </si>
  <si>
    <t xml:space="preserve">Введение  штатных   единиц </t>
  </si>
  <si>
    <t xml:space="preserve">кладовщик </t>
  </si>
  <si>
    <t>надбавка  за специализацию, сложность и напряженность</t>
  </si>
  <si>
    <t>надбавка  за престижность труда</t>
  </si>
  <si>
    <t>№</t>
  </si>
  <si>
    <t xml:space="preserve">инструктор по физкультуре </t>
  </si>
  <si>
    <t>сестра медицинская по диетическому питанию</t>
  </si>
  <si>
    <t xml:space="preserve">Сокращение  штатных   единиц </t>
  </si>
  <si>
    <t xml:space="preserve">       от</t>
  </si>
  <si>
    <t>ДУЗ № 2 «Бирюза»</t>
  </si>
  <si>
    <t>ДУЗ № 4 «Росинка»</t>
  </si>
  <si>
    <t>ДУЗ№ 8 «Светлячок»</t>
  </si>
  <si>
    <t>ДУЗ № 10 «Малютка»</t>
  </si>
  <si>
    <t>ДУЗ № 13 «Ромашка»</t>
  </si>
  <si>
    <t xml:space="preserve">                  в  дошкольных   учебных   заведениях   с  01.09.2013 г.</t>
  </si>
  <si>
    <t>ДУЗ № 6 «Чайка»</t>
  </si>
  <si>
    <t>ДУЗ № 9 «Красная шапочка»</t>
  </si>
  <si>
    <t>ДУЗ № 8 «Светлячок»</t>
  </si>
  <si>
    <t xml:space="preserve">             в  дошкольных   учебных   заведениях   с  01.09.2013 г.</t>
  </si>
  <si>
    <t>Секретарь  городского  совета                                                                                              М.Л. Власов</t>
  </si>
  <si>
    <t>Секретарь  городского  совета                                                                                               М.Л. Власов</t>
  </si>
  <si>
    <t>Приложение  № 1</t>
  </si>
  <si>
    <t xml:space="preserve">        от 25.04.2013 г.</t>
  </si>
  <si>
    <t>№ 46/801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</si>
</sst>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6">
    <font>
      <sz val="10"/>
      <name val="Arial Cyr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M3" sqref="M3"/>
    </sheetView>
  </sheetViews>
  <sheetFormatPr defaultColWidth="9.00390625" defaultRowHeight="12.75"/>
  <cols>
    <col min="2" max="2" width="12.00390625" style="0" customWidth="1"/>
    <col min="5" max="5" width="7.875" style="0" customWidth="1"/>
    <col min="9" max="9" width="14.875" style="0" customWidth="1"/>
    <col min="10" max="10" width="14.00390625" style="0" customWidth="1"/>
    <col min="11" max="11" width="10.75390625" style="0" customWidth="1"/>
    <col min="12" max="12" width="12.375" style="0" customWidth="1"/>
    <col min="13" max="13" width="9.87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1</v>
      </c>
      <c r="L1" s="34"/>
      <c r="M1" s="34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33" t="s">
        <v>2</v>
      </c>
      <c r="L2" s="33"/>
      <c r="M2" s="33"/>
      <c r="N2" s="3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38</v>
      </c>
      <c r="L3" s="1"/>
      <c r="M3" s="1" t="s">
        <v>39</v>
      </c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34" t="s">
        <v>16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"/>
    </row>
    <row r="8" spans="1:14" ht="15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2"/>
    </row>
    <row r="9" spans="1:14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"/>
    </row>
    <row r="10" spans="1:14" ht="68.25" customHeight="1">
      <c r="A10" s="20" t="s">
        <v>3</v>
      </c>
      <c r="B10" s="21"/>
      <c r="C10" s="17" t="s">
        <v>0</v>
      </c>
      <c r="D10" s="18"/>
      <c r="E10" s="19"/>
      <c r="F10" s="4" t="s">
        <v>4</v>
      </c>
      <c r="G10" s="5" t="s">
        <v>5</v>
      </c>
      <c r="H10" s="4" t="s">
        <v>6</v>
      </c>
      <c r="I10" s="4" t="s">
        <v>18</v>
      </c>
      <c r="J10" s="4" t="s">
        <v>19</v>
      </c>
      <c r="K10" s="4" t="s">
        <v>8</v>
      </c>
      <c r="L10" s="4" t="s">
        <v>9</v>
      </c>
      <c r="M10" s="5" t="s">
        <v>10</v>
      </c>
      <c r="N10" s="1"/>
    </row>
    <row r="11" spans="1:14" ht="22.5" customHeight="1">
      <c r="A11" s="29" t="s">
        <v>25</v>
      </c>
      <c r="B11" s="30"/>
      <c r="C11" s="26" t="s">
        <v>15</v>
      </c>
      <c r="D11" s="27"/>
      <c r="E11" s="28"/>
      <c r="F11" s="6">
        <v>0.75</v>
      </c>
      <c r="G11" s="5">
        <v>1474</v>
      </c>
      <c r="H11" s="5">
        <f>(G11+I11)*0.1</f>
        <v>169.51</v>
      </c>
      <c r="I11" s="5">
        <f>G11*0.15</f>
        <v>221.1</v>
      </c>
      <c r="J11" s="5">
        <f>(G11+I11)*0.2</f>
        <v>339.02</v>
      </c>
      <c r="K11" s="6">
        <f>(G11+H11+I11+J11)*F11</f>
        <v>1652.7225</v>
      </c>
      <c r="L11" s="6">
        <f>0.363*K11</f>
        <v>599.9382675</v>
      </c>
      <c r="M11" s="6">
        <f>K11+L11</f>
        <v>2252.6607675</v>
      </c>
      <c r="N11" s="1"/>
    </row>
    <row r="12" spans="1:14" ht="22.5" customHeight="1">
      <c r="A12" s="31"/>
      <c r="B12" s="32"/>
      <c r="C12" s="26" t="s">
        <v>17</v>
      </c>
      <c r="D12" s="27"/>
      <c r="E12" s="28"/>
      <c r="F12" s="6">
        <v>0.15</v>
      </c>
      <c r="G12" s="5">
        <v>1152</v>
      </c>
      <c r="H12" s="5"/>
      <c r="I12" s="5"/>
      <c r="J12" s="5"/>
      <c r="K12" s="6">
        <f aca="true" t="shared" si="0" ref="K12:K18">(G12+H12+I12+J12)*F12</f>
        <v>172.79999999999998</v>
      </c>
      <c r="L12" s="6">
        <f aca="true" t="shared" si="1" ref="L12:L18">0.363*K12</f>
        <v>62.72639999999999</v>
      </c>
      <c r="M12" s="6">
        <f aca="true" t="shared" si="2" ref="M12:M18">K12+L12</f>
        <v>235.52639999999997</v>
      </c>
      <c r="N12" s="1"/>
    </row>
    <row r="13" spans="1:14" ht="27" customHeight="1">
      <c r="A13" s="29" t="s">
        <v>26</v>
      </c>
      <c r="B13" s="30"/>
      <c r="C13" s="23" t="s">
        <v>22</v>
      </c>
      <c r="D13" s="24"/>
      <c r="E13" s="25"/>
      <c r="F13" s="6">
        <v>0.5</v>
      </c>
      <c r="G13" s="5">
        <v>1312</v>
      </c>
      <c r="H13" s="5">
        <f>G13*0.1</f>
        <v>131.20000000000002</v>
      </c>
      <c r="I13" s="5"/>
      <c r="J13" s="5"/>
      <c r="K13" s="6">
        <f t="shared" si="0"/>
        <v>721.6</v>
      </c>
      <c r="L13" s="6">
        <f t="shared" si="1"/>
        <v>261.9408</v>
      </c>
      <c r="M13" s="6">
        <f t="shared" si="2"/>
        <v>983.5408</v>
      </c>
      <c r="N13" s="1"/>
    </row>
    <row r="14" spans="1:14" ht="21" customHeight="1">
      <c r="A14" s="31"/>
      <c r="B14" s="32"/>
      <c r="C14" s="23" t="s">
        <v>21</v>
      </c>
      <c r="D14" s="24"/>
      <c r="E14" s="25"/>
      <c r="F14" s="6">
        <v>0.25</v>
      </c>
      <c r="G14" s="5">
        <v>1397</v>
      </c>
      <c r="H14" s="5">
        <f>G14*0.1</f>
        <v>139.70000000000002</v>
      </c>
      <c r="I14" s="5"/>
      <c r="J14" s="5"/>
      <c r="K14" s="6">
        <f t="shared" si="0"/>
        <v>384.175</v>
      </c>
      <c r="L14" s="6">
        <f t="shared" si="1"/>
        <v>139.455525</v>
      </c>
      <c r="M14" s="6">
        <f t="shared" si="2"/>
        <v>523.630525</v>
      </c>
      <c r="N14" s="1"/>
    </row>
    <row r="15" spans="1:14" ht="21" customHeight="1">
      <c r="A15" s="22" t="s">
        <v>31</v>
      </c>
      <c r="B15" s="22"/>
      <c r="C15" s="23" t="s">
        <v>21</v>
      </c>
      <c r="D15" s="24"/>
      <c r="E15" s="25"/>
      <c r="F15" s="6">
        <v>0.5</v>
      </c>
      <c r="G15" s="5">
        <v>1397</v>
      </c>
      <c r="H15" s="5">
        <f>G15*0.1</f>
        <v>139.70000000000002</v>
      </c>
      <c r="I15" s="5"/>
      <c r="J15" s="5"/>
      <c r="K15" s="6">
        <f>(G15+H15+I15+J15)*F15</f>
        <v>768.35</v>
      </c>
      <c r="L15" s="6">
        <f t="shared" si="1"/>
        <v>278.91105</v>
      </c>
      <c r="M15" s="6">
        <f>K15+L15</f>
        <v>1047.26105</v>
      </c>
      <c r="N15" s="1"/>
    </row>
    <row r="16" spans="1:14" ht="24.75" customHeight="1">
      <c r="A16" s="22" t="s">
        <v>33</v>
      </c>
      <c r="B16" s="22"/>
      <c r="C16" s="23" t="s">
        <v>22</v>
      </c>
      <c r="D16" s="24"/>
      <c r="E16" s="25"/>
      <c r="F16" s="6">
        <v>0.15</v>
      </c>
      <c r="G16" s="5">
        <v>1312</v>
      </c>
      <c r="H16" s="5">
        <f>G16*0.1</f>
        <v>131.20000000000002</v>
      </c>
      <c r="I16" s="5"/>
      <c r="J16" s="5"/>
      <c r="K16" s="6">
        <f t="shared" si="0"/>
        <v>216.48</v>
      </c>
      <c r="L16" s="6">
        <f t="shared" si="1"/>
        <v>78.58224</v>
      </c>
      <c r="M16" s="6">
        <f t="shared" si="2"/>
        <v>295.06224</v>
      </c>
      <c r="N16" s="1"/>
    </row>
    <row r="17" spans="1:14" ht="28.5" customHeight="1">
      <c r="A17" s="22" t="s">
        <v>32</v>
      </c>
      <c r="B17" s="22"/>
      <c r="C17" s="23" t="s">
        <v>12</v>
      </c>
      <c r="D17" s="24"/>
      <c r="E17" s="25"/>
      <c r="F17" s="6">
        <v>0.5</v>
      </c>
      <c r="G17" s="5">
        <v>1147</v>
      </c>
      <c r="H17" s="7"/>
      <c r="I17" s="5">
        <f>G17*0.1</f>
        <v>114.7</v>
      </c>
      <c r="J17" s="5"/>
      <c r="K17" s="6">
        <f>(G17+H17+I17+J17)*F17</f>
        <v>630.85</v>
      </c>
      <c r="L17" s="6">
        <f t="shared" si="1"/>
        <v>228.99855</v>
      </c>
      <c r="M17" s="6">
        <f t="shared" si="2"/>
        <v>859.84855</v>
      </c>
      <c r="N17" s="1"/>
    </row>
    <row r="18" spans="1:14" ht="15.75">
      <c r="A18" s="22" t="s">
        <v>28</v>
      </c>
      <c r="B18" s="22"/>
      <c r="C18" s="36" t="s">
        <v>17</v>
      </c>
      <c r="D18" s="36"/>
      <c r="E18" s="36"/>
      <c r="F18" s="9">
        <v>0.3</v>
      </c>
      <c r="G18" s="9">
        <v>1152</v>
      </c>
      <c r="H18" s="8"/>
      <c r="I18" s="8"/>
      <c r="J18" s="8"/>
      <c r="K18" s="6">
        <f t="shared" si="0"/>
        <v>345.59999999999997</v>
      </c>
      <c r="L18" s="6">
        <f t="shared" si="1"/>
        <v>125.45279999999998</v>
      </c>
      <c r="M18" s="6">
        <f t="shared" si="2"/>
        <v>471.05279999999993</v>
      </c>
      <c r="N18" s="1"/>
    </row>
    <row r="19" spans="1:14" ht="15.75">
      <c r="A19" s="35" t="s">
        <v>14</v>
      </c>
      <c r="B19" s="35"/>
      <c r="C19" s="37"/>
      <c r="D19" s="38"/>
      <c r="E19" s="39"/>
      <c r="F19" s="16">
        <f>SUM(F11:F18)</f>
        <v>3.0999999999999996</v>
      </c>
      <c r="G19" s="16"/>
      <c r="H19" s="16"/>
      <c r="I19" s="16"/>
      <c r="J19" s="16"/>
      <c r="K19" s="16">
        <f>SUM(K11:K18)</f>
        <v>4892.5775</v>
      </c>
      <c r="L19" s="16">
        <f>SUM(L11:L18)</f>
        <v>1776.0056325</v>
      </c>
      <c r="M19" s="16">
        <f>SUM(M11:M18)</f>
        <v>6668.5831325</v>
      </c>
      <c r="N19" s="1"/>
    </row>
    <row r="20" spans="1:14" ht="15">
      <c r="A20" s="3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23">
    <mergeCell ref="A19:B19"/>
    <mergeCell ref="C13:E13"/>
    <mergeCell ref="C16:E16"/>
    <mergeCell ref="C17:E17"/>
    <mergeCell ref="C18:E18"/>
    <mergeCell ref="C19:E19"/>
    <mergeCell ref="A16:B16"/>
    <mergeCell ref="A17:B17"/>
    <mergeCell ref="A18:B18"/>
    <mergeCell ref="A13:B14"/>
    <mergeCell ref="A9:M9"/>
    <mergeCell ref="K1:M1"/>
    <mergeCell ref="K2:N2"/>
    <mergeCell ref="B7:M7"/>
    <mergeCell ref="A8:M8"/>
    <mergeCell ref="C10:E10"/>
    <mergeCell ref="A10:B10"/>
    <mergeCell ref="A15:B15"/>
    <mergeCell ref="C15:E15"/>
    <mergeCell ref="C12:E12"/>
    <mergeCell ref="A11:B12"/>
    <mergeCell ref="C14:E14"/>
    <mergeCell ref="C11:E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15">
      <selection activeCell="C10" sqref="C10:E10"/>
    </sheetView>
  </sheetViews>
  <sheetFormatPr defaultColWidth="9.00390625" defaultRowHeight="12.75"/>
  <cols>
    <col min="2" max="2" width="12.375" style="0" customWidth="1"/>
    <col min="9" max="9" width="11.00390625" style="0" customWidth="1"/>
    <col min="11" max="11" width="12.375" style="0" customWidth="1"/>
    <col min="12" max="12" width="9.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34" t="s">
        <v>37</v>
      </c>
      <c r="K1" s="34"/>
      <c r="L1" s="34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33" t="s">
        <v>2</v>
      </c>
      <c r="K2" s="33"/>
      <c r="L2" s="33"/>
      <c r="M2" s="3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 t="s">
        <v>24</v>
      </c>
      <c r="K3" s="1"/>
      <c r="L3" s="1" t="s">
        <v>20</v>
      </c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"/>
    </row>
    <row r="7" spans="1:13" ht="15">
      <c r="A7" s="1"/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1"/>
    </row>
    <row r="8" spans="1:13" ht="15">
      <c r="A8" s="33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"/>
    </row>
    <row r="9" spans="1:13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"/>
    </row>
    <row r="10" spans="1:13" ht="90">
      <c r="A10" s="40" t="s">
        <v>3</v>
      </c>
      <c r="B10" s="40"/>
      <c r="C10" s="41" t="s">
        <v>0</v>
      </c>
      <c r="D10" s="41"/>
      <c r="E10" s="41"/>
      <c r="F10" s="4" t="s">
        <v>4</v>
      </c>
      <c r="G10" s="5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5" t="s">
        <v>10</v>
      </c>
      <c r="M10" s="1"/>
    </row>
    <row r="11" spans="1:13" ht="22.5" customHeight="1">
      <c r="A11" s="22" t="s">
        <v>25</v>
      </c>
      <c r="B11" s="22"/>
      <c r="C11" s="26" t="s">
        <v>11</v>
      </c>
      <c r="D11" s="27"/>
      <c r="E11" s="28"/>
      <c r="F11" s="6">
        <v>0.15</v>
      </c>
      <c r="G11" s="5">
        <v>1235</v>
      </c>
      <c r="H11" s="5"/>
      <c r="I11" s="5">
        <f>G11*0.1</f>
        <v>123.5</v>
      </c>
      <c r="J11" s="6">
        <f aca="true" t="shared" si="0" ref="J11:J16">(G11+H11+I11)*F11</f>
        <v>203.775</v>
      </c>
      <c r="K11" s="6">
        <f aca="true" t="shared" si="1" ref="K11:K16">0.363*J11</f>
        <v>73.970325</v>
      </c>
      <c r="L11" s="6">
        <f aca="true" t="shared" si="2" ref="L11:L16">J11+K11</f>
        <v>277.745325</v>
      </c>
      <c r="M11" s="1"/>
    </row>
    <row r="12" spans="1:13" ht="22.5" customHeight="1">
      <c r="A12" s="29" t="s">
        <v>26</v>
      </c>
      <c r="B12" s="30"/>
      <c r="C12" s="26" t="s">
        <v>11</v>
      </c>
      <c r="D12" s="27"/>
      <c r="E12" s="28"/>
      <c r="F12" s="6">
        <v>0.15</v>
      </c>
      <c r="G12" s="5">
        <v>1235</v>
      </c>
      <c r="H12" s="5"/>
      <c r="I12" s="5">
        <f>G12*0.1</f>
        <v>123.5</v>
      </c>
      <c r="J12" s="6">
        <f t="shared" si="0"/>
        <v>203.775</v>
      </c>
      <c r="K12" s="6">
        <f t="shared" si="1"/>
        <v>73.970325</v>
      </c>
      <c r="L12" s="6">
        <f t="shared" si="2"/>
        <v>277.745325</v>
      </c>
      <c r="M12" s="1"/>
    </row>
    <row r="13" spans="1:13" ht="22.5" customHeight="1">
      <c r="A13" s="31"/>
      <c r="B13" s="32"/>
      <c r="C13" s="26" t="s">
        <v>13</v>
      </c>
      <c r="D13" s="27"/>
      <c r="E13" s="28"/>
      <c r="F13" s="6">
        <v>0.5</v>
      </c>
      <c r="G13" s="5">
        <v>1312</v>
      </c>
      <c r="H13" s="5">
        <f>G13*0.1</f>
        <v>131.20000000000002</v>
      </c>
      <c r="I13" s="5"/>
      <c r="J13" s="6">
        <f t="shared" si="0"/>
        <v>721.6</v>
      </c>
      <c r="K13" s="6">
        <f t="shared" si="1"/>
        <v>261.9408</v>
      </c>
      <c r="L13" s="6">
        <f t="shared" si="2"/>
        <v>983.5408</v>
      </c>
      <c r="M13" s="1"/>
    </row>
    <row r="14" spans="1:13" ht="22.5" customHeight="1">
      <c r="A14" s="22" t="s">
        <v>27</v>
      </c>
      <c r="B14" s="22"/>
      <c r="C14" s="26" t="s">
        <v>11</v>
      </c>
      <c r="D14" s="27"/>
      <c r="E14" s="28"/>
      <c r="F14" s="6">
        <v>0.15</v>
      </c>
      <c r="G14" s="5">
        <v>1235</v>
      </c>
      <c r="H14" s="5"/>
      <c r="I14" s="5">
        <f>G14*0.1</f>
        <v>123.5</v>
      </c>
      <c r="J14" s="6">
        <f t="shared" si="0"/>
        <v>203.775</v>
      </c>
      <c r="K14" s="6">
        <f t="shared" si="1"/>
        <v>73.970325</v>
      </c>
      <c r="L14" s="6">
        <f t="shared" si="2"/>
        <v>277.745325</v>
      </c>
      <c r="M14" s="1"/>
    </row>
    <row r="15" spans="1:13" ht="15.75">
      <c r="A15" s="22" t="s">
        <v>28</v>
      </c>
      <c r="B15" s="22"/>
      <c r="C15" s="36" t="s">
        <v>11</v>
      </c>
      <c r="D15" s="36"/>
      <c r="E15" s="36"/>
      <c r="F15" s="9">
        <v>0.15</v>
      </c>
      <c r="G15" s="9">
        <v>1235</v>
      </c>
      <c r="H15" s="9"/>
      <c r="I15" s="5">
        <f>G15*0.1</f>
        <v>123.5</v>
      </c>
      <c r="J15" s="6">
        <f t="shared" si="0"/>
        <v>203.775</v>
      </c>
      <c r="K15" s="6">
        <f t="shared" si="1"/>
        <v>73.970325</v>
      </c>
      <c r="L15" s="6">
        <f t="shared" si="2"/>
        <v>277.745325</v>
      </c>
      <c r="M15" s="1"/>
    </row>
    <row r="16" spans="1:13" ht="30" customHeight="1">
      <c r="A16" s="22" t="s">
        <v>29</v>
      </c>
      <c r="B16" s="22"/>
      <c r="C16" s="45" t="s">
        <v>12</v>
      </c>
      <c r="D16" s="45"/>
      <c r="E16" s="45"/>
      <c r="F16" s="9">
        <v>2</v>
      </c>
      <c r="G16" s="15">
        <v>1147</v>
      </c>
      <c r="H16" s="15"/>
      <c r="I16" s="15">
        <f>G16*0.1</f>
        <v>114.7</v>
      </c>
      <c r="J16" s="6">
        <f t="shared" si="0"/>
        <v>2523.4</v>
      </c>
      <c r="K16" s="6">
        <f t="shared" si="1"/>
        <v>915.9942</v>
      </c>
      <c r="L16" s="6">
        <f t="shared" si="2"/>
        <v>3439.3942</v>
      </c>
      <c r="M16" s="1"/>
    </row>
    <row r="17" spans="1:13" ht="30" customHeight="1">
      <c r="A17" s="23" t="s">
        <v>14</v>
      </c>
      <c r="B17" s="25"/>
      <c r="C17" s="42"/>
      <c r="D17" s="43"/>
      <c r="E17" s="44"/>
      <c r="F17" s="14">
        <f>SUM(F11:F16)</f>
        <v>3.1</v>
      </c>
      <c r="G17" s="14"/>
      <c r="H17" s="14"/>
      <c r="I17" s="14"/>
      <c r="J17" s="14">
        <f>SUM(J11:J16)</f>
        <v>4060.1000000000004</v>
      </c>
      <c r="K17" s="14">
        <f>SUM(K11:K16)</f>
        <v>1473.8163</v>
      </c>
      <c r="L17" s="14">
        <f>SUM(L11:L16)</f>
        <v>5533.9163</v>
      </c>
      <c r="M17" s="1"/>
    </row>
    <row r="18" spans="1:13" ht="30" customHeight="1">
      <c r="A18" s="10"/>
      <c r="B18" s="10"/>
      <c r="C18" s="11"/>
      <c r="D18" s="11"/>
      <c r="E18" s="11"/>
      <c r="F18" s="12"/>
      <c r="G18" s="13"/>
      <c r="H18" s="13"/>
      <c r="I18" s="13"/>
      <c r="J18" s="13"/>
      <c r="K18" s="13"/>
      <c r="L18" s="13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21">
    <mergeCell ref="A17:B17"/>
    <mergeCell ref="C17:E17"/>
    <mergeCell ref="A16:B16"/>
    <mergeCell ref="C12:E12"/>
    <mergeCell ref="C14:E14"/>
    <mergeCell ref="C15:E15"/>
    <mergeCell ref="A14:B14"/>
    <mergeCell ref="A15:B15"/>
    <mergeCell ref="C16:E16"/>
    <mergeCell ref="A12:B13"/>
    <mergeCell ref="J1:L1"/>
    <mergeCell ref="J2:M2"/>
    <mergeCell ref="B7:L7"/>
    <mergeCell ref="A8:L8"/>
    <mergeCell ref="A6:L6"/>
    <mergeCell ref="C13:E13"/>
    <mergeCell ref="A11:B11"/>
    <mergeCell ref="C11:E11"/>
    <mergeCell ref="A9:L9"/>
    <mergeCell ref="A10:B10"/>
    <mergeCell ref="C10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Компьютер</cp:lastModifiedBy>
  <cp:lastPrinted>2013-04-16T05:48:16Z</cp:lastPrinted>
  <dcterms:created xsi:type="dcterms:W3CDTF">2007-07-17T10:31:25Z</dcterms:created>
  <dcterms:modified xsi:type="dcterms:W3CDTF">2013-04-25T10:28:32Z</dcterms:modified>
  <cp:category/>
  <cp:version/>
  <cp:contentType/>
  <cp:contentStatus/>
</cp:coreProperties>
</file>