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90" windowWidth="11655" windowHeight="5985" activeTab="6"/>
  </bookViews>
  <sheets>
    <sheet name="Прил № 5" sheetId="1" r:id="rId1"/>
    <sheet name="Дор. 5.1 ЛРС 5.2" sheetId="2" r:id="rId2"/>
    <sheet name="Горсвет 5.3" sheetId="3" r:id="rId3"/>
    <sheet name="КАТП 5.4" sheetId="4" r:id="rId4"/>
    <sheet name="ТУ5.5, тепло 5.6Прочие 5,7" sheetId="5" r:id="rId5"/>
    <sheet name="Лист1" sheetId="6" r:id="rId6"/>
    <sheet name="вода5.8" sheetId="7" r:id="rId7"/>
    <sheet name="ЖФ5.9" sheetId="8" r:id="rId8"/>
    <sheet name="прил 1" sheetId="9" r:id="rId9"/>
    <sheet name="прил 2" sheetId="10" r:id="rId10"/>
    <sheet name="прил 3, 4" sheetId="11" r:id="rId11"/>
  </sheets>
  <definedNames>
    <definedName name="_xlnm.Print_Titles" localSheetId="8">'прил 1'!$6:$6</definedName>
  </definedNames>
  <calcPr fullCalcOnLoad="1"/>
</workbook>
</file>

<file path=xl/sharedStrings.xml><?xml version="1.0" encoding="utf-8"?>
<sst xmlns="http://schemas.openxmlformats.org/spreadsheetml/2006/main" count="665" uniqueCount="472">
  <si>
    <t xml:space="preserve">2013 год </t>
  </si>
  <si>
    <t>Ожидаемое выполнение программы благоустройства и экономического развития ЖКХ в 2012 г.</t>
  </si>
  <si>
    <t xml:space="preserve">Объем финансирования в 2013г. </t>
  </si>
  <si>
    <t>Закрытие подвальных  котельных по г.Лисичанску с установкой БМК</t>
  </si>
  <si>
    <t>Приобретение водонагревательных котлов</t>
  </si>
  <si>
    <t>Приобретение сетевого насоса Д1600*90 на центральную котельную по ул.К.Маркса</t>
  </si>
  <si>
    <t>Разработка проектно-сметной документации на первую очередь строительства модульных очистных сооружений на основе существующей  канализационной сети города Лисичанска</t>
  </si>
  <si>
    <t>Приобретение систем, приборо, оборудования специального транспорта  для  осуществления контроля за количеством и  качеством поверхностных подземных и сточных вод и сбросов вредных веществ в водные ресурсы</t>
  </si>
  <si>
    <t>Приобретение погружных насосов в комплекте со шкафами управления.</t>
  </si>
  <si>
    <t>Капитальный ремонт на участке южного водовода от центральной насосной к 41 микрарайону.</t>
  </si>
  <si>
    <t>Капитальный ремонт на участке трубопровода Белогоровского водовода.</t>
  </si>
  <si>
    <t>Приобретение трубопровода ДУ630*8</t>
  </si>
  <si>
    <t>Замена аварийного участка магистрального водовода  Ду-600мм от р-на Мелового карьера до 108 пикета ул.Г.Потапенко (7100п.м.)</t>
  </si>
  <si>
    <t>Замена аварийного участка магистрального водовода  Ду-800мм от  108 пикета до ЦНС "Лисичанская " (4000п.м.)</t>
  </si>
  <si>
    <t>Замена центральных участков водоводов по ул.Г.Потапенко от ЦНС "Лисичанская" до 9 мая со снижением диаметров на Ду500 и Ду 300мм с применением труб из полимерных материалов (4200п.м)</t>
  </si>
  <si>
    <t>Замена участка водовода по ул.Постышева (от пересечений с ул.Московской до ул.Г.Потапенко) Ду-150 с применением труб из полимерных материалов  (250п.м.)</t>
  </si>
  <si>
    <t>Замена участка водовода по ул.Постышева (от пересечений с ул.Г.Потапенко до ул.Комсомольская) Ду-150 с применением труб из полимерных материалов  (635п.м.)</t>
  </si>
  <si>
    <t>Замена участка водовода по ул.Гарибальди (от пересечений с ул.Свердлова до  РСУ) Ду-100 с применением труб из полимерных материалов  (680п.м.)</t>
  </si>
  <si>
    <t>Замена участка водовода по ул.Малиновского (район автозаправки) Ду-100 с применением труб из полимерных материалов  (360п.м.)</t>
  </si>
  <si>
    <t xml:space="preserve">  12</t>
  </si>
  <si>
    <t>15</t>
  </si>
  <si>
    <t>16</t>
  </si>
  <si>
    <t>17</t>
  </si>
  <si>
    <t>18</t>
  </si>
  <si>
    <t>19</t>
  </si>
  <si>
    <t>20</t>
  </si>
  <si>
    <t>21</t>
  </si>
  <si>
    <t>Замена участка водовода  в районе 129 квартала   Ду-100 с применением труб из полимерных материалов  (800п.м.)</t>
  </si>
  <si>
    <t>Замена участка водовода  от ул.Баумана до ул. Лисичанская   Ду-100 с применением труб из полимерных материалов  (1050 п.м.)</t>
  </si>
  <si>
    <t>Восстановление скважины питьевой воды №664 Белогоровского водозабора</t>
  </si>
  <si>
    <t>Разработка рабочего проекта и строительство блока водоочистки питьевой воды  на площадке ВНС "Лисичанская"</t>
  </si>
  <si>
    <t>22</t>
  </si>
  <si>
    <t>23</t>
  </si>
  <si>
    <t>24</t>
  </si>
  <si>
    <t>Разработка рабочего проекта и строительство блока водоочистки питьевой воды  на площадке ВНС "РТИ"</t>
  </si>
  <si>
    <t>Строительство модульных очистных сооружений на основе существующей канализационной сети г.Лисичанска в районе ж.д. станции Переездная.</t>
  </si>
  <si>
    <t>Строительство модульных очистных сооружений на основе существующей канализационной сети г.Лисичанска в районе р. Беленькая.</t>
  </si>
  <si>
    <t>Замена насосного оборудования на КНС сырого осадка (ГОС №1)</t>
  </si>
  <si>
    <t>Замена насосного оборудования на КНС №6</t>
  </si>
  <si>
    <t>Замена насосного оборудования на КНС №3</t>
  </si>
  <si>
    <t>Ожидаемое выполнение программы за 2012г.</t>
  </si>
  <si>
    <t>Приобретение навесного оборудования для мусоровоза</t>
  </si>
  <si>
    <t>Приобретение: газонокосилок, мотокос, бензопил, мотоблоков, кустореза.</t>
  </si>
  <si>
    <t>Приобретение биотуалетов</t>
  </si>
  <si>
    <t xml:space="preserve">подсев газонов до 25% общей площади </t>
  </si>
  <si>
    <t xml:space="preserve">посадка цветников </t>
  </si>
  <si>
    <t>Омоложение и удаление старых деревьев на объектах благоустройства г.Лисичанска. Омоложение и удаление старых деревьев на придомовых территориях жилищного фонда коммунальной собственности годов Лисичанск. Новодружеск. Приволье.</t>
  </si>
  <si>
    <t>Восстановление газонов.</t>
  </si>
  <si>
    <t>2013 год</t>
  </si>
  <si>
    <t>Ожидаемое выполнение программы благоустройства  в  2012 г.</t>
  </si>
  <si>
    <t>замена 20 металлических опор по пр.Ленина</t>
  </si>
  <si>
    <t>подвеска провода СИП по  улицам города - 11,8км.</t>
  </si>
  <si>
    <t>установка  декоративных светильников в городских скверах .</t>
  </si>
  <si>
    <t>капремонт  линий наружного освещения</t>
  </si>
  <si>
    <t>Капитальный ремонт и восстановление разграбленных  20 лифтов.</t>
  </si>
  <si>
    <t xml:space="preserve">Проведение экспертного обследования 22  лифтов со сроком службы 25 лет  </t>
  </si>
  <si>
    <t xml:space="preserve">Проведение (периодического) технического освидетельствования 77 лифтов </t>
  </si>
  <si>
    <t>Капитальный ремонт 9 светофоров</t>
  </si>
  <si>
    <t>Ожидаемое выполнение программы  в  2012 г.</t>
  </si>
  <si>
    <r>
      <t xml:space="preserve">                                                         ЛКАТП № 032806                                                        </t>
    </r>
    <r>
      <rPr>
        <i/>
        <sz val="10"/>
        <rFont val="Times New Roman"/>
        <family val="1"/>
      </rPr>
      <t>Приложение № 5.4.</t>
    </r>
  </si>
  <si>
    <t>Устройство площадок под контейнера для сбора ТБО на придомовых территориях жилищного фонда коммунальной собственности.</t>
  </si>
  <si>
    <t>Ожидаемое выполнение программы благоустройства и экономического развития в 2012 г.</t>
  </si>
  <si>
    <t>25</t>
  </si>
  <si>
    <t>26</t>
  </si>
  <si>
    <t>27</t>
  </si>
  <si>
    <t>28</t>
  </si>
  <si>
    <t>29</t>
  </si>
  <si>
    <t>30</t>
  </si>
  <si>
    <t>31</t>
  </si>
  <si>
    <t>32</t>
  </si>
  <si>
    <t>33</t>
  </si>
  <si>
    <t>34</t>
  </si>
  <si>
    <t>35</t>
  </si>
  <si>
    <t>36</t>
  </si>
  <si>
    <t>37</t>
  </si>
  <si>
    <t>38</t>
  </si>
  <si>
    <t>39</t>
  </si>
  <si>
    <t>Реконструкцыия двух Белогоровских магистральных водоводов Ду500, Ду600  протяженностью  10,8км каждого участка.</t>
  </si>
  <si>
    <t>Восстановление подземных скважин питьевой воды Вороновского водозабора</t>
  </si>
  <si>
    <t>Узлы обезвреживания воды и стоков на насосных станциях и очистных сооружениях (ВНС 1 подъема "Лесная дача")</t>
  </si>
  <si>
    <t>Узлы обезвреживания воды и стоков на насосных станциях и очистных сооружениях (ВНС  "Боровская")</t>
  </si>
  <si>
    <t>Узлы обезвреживания воды и стоков на насосных станциях и очистных сооружениях (ВНС  "Белогоровская")</t>
  </si>
  <si>
    <t>Узлы обезвреживания воды и стоков на насосных станциях и очистных сооружениях (ВНС  "Малорязанцевская")</t>
  </si>
  <si>
    <t>Реконструкцыия  линии процеса удаления песка и строительство песочных площадок  на МОС-1 в г.Лисичанске.</t>
  </si>
  <si>
    <t>Узлы обезвреживания воды и стоков на насосных станциях и очистных сооружениях (МОС-1, ул.Волгоградская,63)</t>
  </si>
  <si>
    <t>Узлы обезвреживания воды и стоков на насосных станциях и очистных сооружениях (МОС-3, г.Приволье)</t>
  </si>
  <si>
    <t>Узлы обезвреживания воды и стоков на насосных станциях и очистных сооружениях (МОС-4, район з-да РТИ)</t>
  </si>
  <si>
    <t>-</t>
  </si>
  <si>
    <t>Замена погружных насосов на скважинах</t>
  </si>
  <si>
    <t>Строитедьство двухцепной ЛЭП 6кВ от электроподстанции "Лисичанская ТЭЦ 110/6 кВ ДП "Лисичанская ТЭЦ к ВНС 2 подъема "Лесная дача"</t>
  </si>
  <si>
    <t>Строитедьство двухцепной ЛЭП 6кВ от электроподстанции "Лисичанская ТЭЦ 110/6 кВ ДП "Лисичанская ТЭЦ к ВНС 1 подъема "Лесная дача"</t>
  </si>
  <si>
    <t>Реконструкция ЛЭП 6 кВ "Метелкино-Вороново"</t>
  </si>
  <si>
    <t xml:space="preserve">                                                                                                                    </t>
  </si>
  <si>
    <t xml:space="preserve">                                                               </t>
  </si>
  <si>
    <t>Виды работ</t>
  </si>
  <si>
    <t>государственный бюджет</t>
  </si>
  <si>
    <t>местный бюджет</t>
  </si>
  <si>
    <t>прочие источники</t>
  </si>
  <si>
    <t>Ремонт мягкой кровли</t>
  </si>
  <si>
    <t xml:space="preserve"> -</t>
  </si>
  <si>
    <t>Ремонт шиферной кровли</t>
  </si>
  <si>
    <t xml:space="preserve">Ремонт подъездов </t>
  </si>
  <si>
    <t>шт.</t>
  </si>
  <si>
    <t>м/п.</t>
  </si>
  <si>
    <t>м/п</t>
  </si>
  <si>
    <t xml:space="preserve">Ремонт отмостки </t>
  </si>
  <si>
    <t>Замена в/д сетей водоснабжения</t>
  </si>
  <si>
    <t>Замена в/д сетей  водоотведения</t>
  </si>
  <si>
    <t>Замена  в/д сетей теплоснабжения</t>
  </si>
  <si>
    <t>Мероприятия по реформированию и децентрализации теплообеспечения жилого фонда - оборудование систем индивидуального (поквартирного) отопления квартир льготной категории граждан</t>
  </si>
  <si>
    <t xml:space="preserve">Капитальный ремонт отмостки вдоль жилых домов </t>
  </si>
  <si>
    <t>Обследование, оценка технического состояния стеновых блоков жилых домов и изготовление проектно-сметнойдокументации.</t>
  </si>
  <si>
    <t>Обследование, оценка технического состояния межэтажных перекрытий жилых домов и изготовление проектно-сметнойдокументации.</t>
  </si>
  <si>
    <t>Капитальный ремонт плит  перекрытия жилых домов</t>
  </si>
  <si>
    <t>Капитальный ремонт внутридомовых инженерных сетей жилых домов</t>
  </si>
  <si>
    <t>Ремонт перекрытий</t>
  </si>
  <si>
    <t>Восстановление стеновых блоков</t>
  </si>
  <si>
    <t>Ремонт стен и фундаментов</t>
  </si>
  <si>
    <t>Усиление фундаментов</t>
  </si>
  <si>
    <t>Ремонт  фасадов</t>
  </si>
  <si>
    <t>Ремонт балконов</t>
  </si>
  <si>
    <t>Ремонт балконных козырьков</t>
  </si>
  <si>
    <t>Восстановление крылец</t>
  </si>
  <si>
    <t>Замена входных козырьков</t>
  </si>
  <si>
    <t>Замена оконных блоков</t>
  </si>
  <si>
    <t>Восстановление ВРЩ</t>
  </si>
  <si>
    <t>Восстановление лифтов</t>
  </si>
  <si>
    <t>Усиление стен металлическими тяжами</t>
  </si>
  <si>
    <t>Восстановление пожарных лестниц</t>
  </si>
  <si>
    <t>Замена в/д сетей электроснабжения</t>
  </si>
  <si>
    <t>Замена металлических ограждений лоджий</t>
  </si>
  <si>
    <t>Усиление подпорных стен</t>
  </si>
  <si>
    <t>Установка узлов учета</t>
  </si>
  <si>
    <t>Установка узлов учета расхода воды</t>
  </si>
  <si>
    <t>Ремонт дренажной системы</t>
  </si>
  <si>
    <t>Ремонт квартир для детей сирот</t>
  </si>
  <si>
    <t>Разбор  домостроений</t>
  </si>
  <si>
    <t>Восстановление асфальтобетонного покрытия</t>
  </si>
  <si>
    <t>Устройство детских и спортивных площадок</t>
  </si>
  <si>
    <t>Устройство  площадок под контейнера ТБО</t>
  </si>
  <si>
    <t>Капитальный ремонт зеленых насаждений</t>
  </si>
  <si>
    <t>Диагностика технического состояния</t>
  </si>
  <si>
    <t>Паспортизация жилищного фонда</t>
  </si>
  <si>
    <t>ед.</t>
  </si>
  <si>
    <r>
      <t xml:space="preserve">Наличие автотранспортной и автодорожной техники в </t>
    </r>
    <r>
      <rPr>
        <b/>
        <u val="single"/>
        <sz val="16"/>
        <rFont val="Times New Roman"/>
        <family val="1"/>
      </rPr>
      <t>КП "Лисичанский Дорремстрой"</t>
    </r>
  </si>
  <si>
    <t>за 10 месяцев 2012 г.</t>
  </si>
  <si>
    <t>Доходы, тыс.грн</t>
  </si>
  <si>
    <t>Расходы, тыс.грн</t>
  </si>
  <si>
    <t>по состоянию на 01.11.2012 г.</t>
  </si>
  <si>
    <t xml:space="preserve">Дебиторская и кредиторская задолженность жилищно-эксплуатационных предприятий </t>
  </si>
  <si>
    <t xml:space="preserve">Балансовая стоимость жилого фонда </t>
  </si>
  <si>
    <t>по состоянию на 01.07.2012 г.</t>
  </si>
  <si>
    <t xml:space="preserve">                                                                                                                                                                                              </t>
  </si>
  <si>
    <t>Приложение № 5</t>
  </si>
  <si>
    <t xml:space="preserve">                              КП "Лисичанская ритуальная служба"               </t>
  </si>
  <si>
    <t>Приложение № 5.2.</t>
  </si>
  <si>
    <t>Ожидаемое выполнение программы за 2012 г.</t>
  </si>
  <si>
    <t>760 шт</t>
  </si>
  <si>
    <t>удаление аварийных деревьев на территории г. Лисичанска, в т.ч. на придомовых территориях жилищного фонда коммунальной собственности г.Лисичанска, Новодружеска, Приволья</t>
  </si>
  <si>
    <t>Повильоны общественного транспортв , 6 шт</t>
  </si>
  <si>
    <t>Приложение № 5.8</t>
  </si>
  <si>
    <t>Мероприятия по ремонту и благоустройству жилищного фонда коммунальной собственности Лисичанского городского совета на 2013 год.</t>
  </si>
  <si>
    <t>Наименование мероприятий</t>
  </si>
  <si>
    <t>1.</t>
  </si>
  <si>
    <t>2.</t>
  </si>
  <si>
    <t>4.</t>
  </si>
  <si>
    <t>Всего по предприятию</t>
  </si>
  <si>
    <t>Ед.изм.</t>
  </si>
  <si>
    <t>Итого</t>
  </si>
  <si>
    <t>Мероприятия</t>
  </si>
  <si>
    <t>КП "Лисичанское троллейбусное управление"</t>
  </si>
  <si>
    <t>Итого по предприятию</t>
  </si>
  <si>
    <t xml:space="preserve"> Приложение №2</t>
  </si>
  <si>
    <t>Наименование показателей</t>
  </si>
  <si>
    <t>%</t>
  </si>
  <si>
    <t>ФОТ</t>
  </si>
  <si>
    <t>Начисления на з/ту</t>
  </si>
  <si>
    <t>Материалы</t>
  </si>
  <si>
    <t>Электроэнергия</t>
  </si>
  <si>
    <t>Амортизация</t>
  </si>
  <si>
    <t>ГСМ</t>
  </si>
  <si>
    <t>Обслуживание лифтов</t>
  </si>
  <si>
    <t>Электроэнергия лифтов</t>
  </si>
  <si>
    <t>Всего расходов</t>
  </si>
  <si>
    <t>Прочие</t>
  </si>
  <si>
    <t>Субсидии</t>
  </si>
  <si>
    <t>Льготы</t>
  </si>
  <si>
    <t>Аренда</t>
  </si>
  <si>
    <t>Сборы с арендаторов</t>
  </si>
  <si>
    <t>Всего доходов</t>
  </si>
  <si>
    <t>Приложение №1</t>
  </si>
  <si>
    <t>Наименование</t>
  </si>
  <si>
    <t xml:space="preserve">Год </t>
  </si>
  <si>
    <t>Балансовая стоимость</t>
  </si>
  <si>
    <t>Остаточная стоимость</t>
  </si>
  <si>
    <t>% износа</t>
  </si>
  <si>
    <t>Автобус КАВЗ 685</t>
  </si>
  <si>
    <t>Каток ДУ-47</t>
  </si>
  <si>
    <t>Каток ДУ-48</t>
  </si>
  <si>
    <t>Асфальтоукладчик</t>
  </si>
  <si>
    <t>Бульдозер ДЗ-42</t>
  </si>
  <si>
    <t>Компрессор ПКС 3,5</t>
  </si>
  <si>
    <t>Компрессор ПКСД 5,25Д</t>
  </si>
  <si>
    <t>Трактор Т-150</t>
  </si>
  <si>
    <t>Погрузчик Т-156</t>
  </si>
  <si>
    <t>Трактор МТЗ "Беларус"(фреза)</t>
  </si>
  <si>
    <t>Каток</t>
  </si>
  <si>
    <t>Компрессор ПКС-5</t>
  </si>
  <si>
    <t>Каток дорожный ДУ-50</t>
  </si>
  <si>
    <t>Автогрейдер ДЗ 122А</t>
  </si>
  <si>
    <t>Показатели</t>
  </si>
  <si>
    <t>Дебиторская задолженность - всего</t>
  </si>
  <si>
    <t>в том числе - услуги населения</t>
  </si>
  <si>
    <t xml:space="preserve">                         льготы</t>
  </si>
  <si>
    <t xml:space="preserve">                         субсидии</t>
  </si>
  <si>
    <t xml:space="preserve">                         местный бюджет</t>
  </si>
  <si>
    <t xml:space="preserve">                         другие потребители</t>
  </si>
  <si>
    <t xml:space="preserve"> другая задолженность                </t>
  </si>
  <si>
    <t>Кредиторская задолженность - всего</t>
  </si>
  <si>
    <t xml:space="preserve"> в том числе - за услуги</t>
  </si>
  <si>
    <t xml:space="preserve">                          энергоносители</t>
  </si>
  <si>
    <t xml:space="preserve"> страховые взносы</t>
  </si>
  <si>
    <t>бюджету</t>
  </si>
  <si>
    <t xml:space="preserve"> другие обязательства</t>
  </si>
  <si>
    <t>Сумма</t>
  </si>
  <si>
    <t>Наименование предприятия</t>
  </si>
  <si>
    <t>Кол-во жилых домов</t>
  </si>
  <si>
    <t>Балансовая стоимость (тыс.грн)</t>
  </si>
  <si>
    <t>Износ        (тыс.грн)</t>
  </si>
  <si>
    <t>Остаточная стоимость (тыс.грн)</t>
  </si>
  <si>
    <t xml:space="preserve">общая </t>
  </si>
  <si>
    <t xml:space="preserve">Итого </t>
  </si>
  <si>
    <t>т.грн.</t>
  </si>
  <si>
    <t>№ п/п</t>
  </si>
  <si>
    <t>Объем финансирования, всего</t>
  </si>
  <si>
    <t>тыс. грн.</t>
  </si>
  <si>
    <t>Оплата населения</t>
  </si>
  <si>
    <t xml:space="preserve">Средства местного бюджета </t>
  </si>
  <si>
    <t>Приложение № 3</t>
  </si>
  <si>
    <t>Приложение № 4</t>
  </si>
  <si>
    <t>Оплата за потребленную электроэнергию линиями наружного освещения города</t>
  </si>
  <si>
    <t>Оплата за потребленную электроэнергию светофорами</t>
  </si>
  <si>
    <t>Разметка автодорог</t>
  </si>
  <si>
    <t>кол-во</t>
  </si>
  <si>
    <t>Автомашина ГАЗ-3307</t>
  </si>
  <si>
    <t>Автомашина ГАЗ-3110"Волга"</t>
  </si>
  <si>
    <t>Погрузчик К-701</t>
  </si>
  <si>
    <t>Разметочная машина</t>
  </si>
  <si>
    <t>Площадь (тыс.кв.м.)</t>
  </si>
  <si>
    <t>Содержание и текущий ремонт линий наружного освещения.</t>
  </si>
  <si>
    <t>Содержание и текущий ремонт светофоров</t>
  </si>
  <si>
    <t>Создание лаборатории по ремонту электрооборудования</t>
  </si>
  <si>
    <t>Итого по наружному освещению.</t>
  </si>
  <si>
    <t>Итого по светофорам.</t>
  </si>
  <si>
    <t>Установка дорожных  знаков</t>
  </si>
  <si>
    <t>Автомашина ЗИЛ ММЗ</t>
  </si>
  <si>
    <t>Автомашина ЗИЛ-130</t>
  </si>
  <si>
    <t xml:space="preserve">Прочее благоустройство               </t>
  </si>
  <si>
    <t>Специальный фонд</t>
  </si>
  <si>
    <t>Прочие источники</t>
  </si>
  <si>
    <t>Приобретение и установка лавочек и урн в гг.Лисичанске, Новодружеске, Приволье</t>
  </si>
  <si>
    <t>Оплата за газ "Вечный огонь"</t>
  </si>
  <si>
    <t xml:space="preserve">  Секретарь городского совета                                              С.Г Баранник</t>
  </si>
  <si>
    <t xml:space="preserve">                       </t>
  </si>
  <si>
    <t xml:space="preserve">Объем </t>
  </si>
  <si>
    <t xml:space="preserve">Сумма </t>
  </si>
  <si>
    <t xml:space="preserve">№ п/п </t>
  </si>
  <si>
    <t xml:space="preserve">Наменование мероприятия </t>
  </si>
  <si>
    <t xml:space="preserve">Необходимо по нормативу </t>
  </si>
  <si>
    <t xml:space="preserve">Объем финасирования местный бюджет </t>
  </si>
  <si>
    <t>Капитальный ремонт линий наружного освещения.</t>
  </si>
  <si>
    <t>1.1</t>
  </si>
  <si>
    <t>1.2</t>
  </si>
  <si>
    <t>1.3</t>
  </si>
  <si>
    <t>1.4</t>
  </si>
  <si>
    <t>2</t>
  </si>
  <si>
    <t>3</t>
  </si>
  <si>
    <t>4</t>
  </si>
  <si>
    <t>5</t>
  </si>
  <si>
    <t>6</t>
  </si>
  <si>
    <t>7</t>
  </si>
  <si>
    <t>8</t>
  </si>
  <si>
    <t>9</t>
  </si>
  <si>
    <t>10</t>
  </si>
  <si>
    <t>Объем тыс. м2</t>
  </si>
  <si>
    <t>Объем тыс.м2</t>
  </si>
  <si>
    <t xml:space="preserve">Капитальный ремонт автомобильных дорог  </t>
  </si>
  <si>
    <t xml:space="preserve">в том числе </t>
  </si>
  <si>
    <t xml:space="preserve">Объем финасирования  </t>
  </si>
  <si>
    <t xml:space="preserve">средства местного бюджета </t>
  </si>
  <si>
    <t xml:space="preserve">средства местного бюджета спец.фонд </t>
  </si>
  <si>
    <t xml:space="preserve">Текущий ремонт автомобильных дорог           </t>
  </si>
  <si>
    <t xml:space="preserve">Содержание тротуаров </t>
  </si>
  <si>
    <t>2.1</t>
  </si>
  <si>
    <t>3.1</t>
  </si>
  <si>
    <t>5.1</t>
  </si>
  <si>
    <t>11</t>
  </si>
  <si>
    <r>
      <t>К</t>
    </r>
    <r>
      <rPr>
        <b/>
        <sz val="9"/>
        <rFont val="Times New Roman"/>
        <family val="1"/>
      </rPr>
      <t xml:space="preserve">апитальный ремонт тротуаров                                </t>
    </r>
  </si>
  <si>
    <r>
      <t xml:space="preserve">Текущий ремонт тротуаров : </t>
    </r>
    <r>
      <rPr>
        <sz val="9"/>
        <rFont val="Times New Roman"/>
        <family val="1"/>
      </rPr>
      <t xml:space="preserve">                                                                                                                                                                                                                                                                                                </t>
    </r>
  </si>
  <si>
    <t xml:space="preserve">КП "Лисичанскгорсвет" </t>
  </si>
  <si>
    <t xml:space="preserve">1144 свет                           25кмСИП                  620 опор </t>
  </si>
  <si>
    <t xml:space="preserve">                              КП "Лисичанский Дорремстрой" </t>
  </si>
  <si>
    <t xml:space="preserve">                                Приложение №5.3.</t>
  </si>
  <si>
    <t xml:space="preserve">                        тыс. грн. </t>
  </si>
  <si>
    <t>Приложение № 5.5</t>
  </si>
  <si>
    <t xml:space="preserve">Приобретение троллейбусов </t>
  </si>
  <si>
    <t xml:space="preserve"> - </t>
  </si>
  <si>
    <t xml:space="preserve">средства государственного бюджета </t>
  </si>
  <si>
    <t xml:space="preserve">средства предприятия </t>
  </si>
  <si>
    <t xml:space="preserve">Приобретение автобусов </t>
  </si>
  <si>
    <t xml:space="preserve">Капитальный ремонт подвижного состава </t>
  </si>
  <si>
    <t xml:space="preserve">Строительство и реконструкция троллейбусных линий </t>
  </si>
  <si>
    <t xml:space="preserve">Текущий ремонт троллейбусов </t>
  </si>
  <si>
    <t xml:space="preserve">необходимо средств по нормативу </t>
  </si>
  <si>
    <t>в том чмсле за счет средств:</t>
  </si>
  <si>
    <t xml:space="preserve">предприятие </t>
  </si>
  <si>
    <t xml:space="preserve">государственного бюджета </t>
  </si>
  <si>
    <t xml:space="preserve">предусмотренных на природоохранные мероприятия </t>
  </si>
  <si>
    <t xml:space="preserve">Объем финансирования  Всего </t>
  </si>
  <si>
    <t xml:space="preserve">План </t>
  </si>
  <si>
    <t xml:space="preserve">Факт </t>
  </si>
  <si>
    <t xml:space="preserve">сумма </t>
  </si>
  <si>
    <t xml:space="preserve">КП "Лисичанский Дорремстрой" </t>
  </si>
  <si>
    <t>ЛКАТП 032806</t>
  </si>
  <si>
    <t xml:space="preserve">КП "Лисичанское троллейбусное управление" </t>
  </si>
  <si>
    <t>КП "Лисичанская ритальная служба"</t>
  </si>
  <si>
    <t xml:space="preserve">Жилищно-експлуатационные предприятия </t>
  </si>
  <si>
    <t xml:space="preserve">Прочее благоустройство </t>
  </si>
  <si>
    <t>ИТОГО</t>
  </si>
  <si>
    <t xml:space="preserve">ПРЕДПРИЯТИЯ </t>
  </si>
  <si>
    <t xml:space="preserve">объем финансирования                  всего </t>
  </si>
  <si>
    <t xml:space="preserve">В том числе </t>
  </si>
  <si>
    <t>Всего</t>
  </si>
  <si>
    <t>в т.ч. средства местного бюджета</t>
  </si>
  <si>
    <t>в т.ч. ср-ва предприя-тия</t>
  </si>
  <si>
    <t>Содержание и благоустройство действующих кладбищ города</t>
  </si>
  <si>
    <t>1.1.</t>
  </si>
  <si>
    <t>содержание сторожей кладбищ</t>
  </si>
  <si>
    <t>1.2.</t>
  </si>
  <si>
    <t>содержание бригады по уборке кладбищ</t>
  </si>
  <si>
    <t>1.3.</t>
  </si>
  <si>
    <t>1.4.</t>
  </si>
  <si>
    <t>вывоз мусора с территории кладбищ</t>
  </si>
  <si>
    <t>1.5.</t>
  </si>
  <si>
    <t>благоустройство кладбища "Зеленая роща", в том числе</t>
  </si>
  <si>
    <t>текущий ремонт ритуальной площадки</t>
  </si>
  <si>
    <t>текущий ремонт асфальтовых дорожек</t>
  </si>
  <si>
    <t>1.6.</t>
  </si>
  <si>
    <t>благоустройство кладбища "Осьмушная балка", в том числе</t>
  </si>
  <si>
    <t>удаление засохших деревьев</t>
  </si>
  <si>
    <t>1.7.</t>
  </si>
  <si>
    <t>благоустройство кладбища "Новое", в том числе</t>
  </si>
  <si>
    <t>текущий ремонт сторожки</t>
  </si>
  <si>
    <t>Всего на содержание и благоустройство действующих кладбищ</t>
  </si>
  <si>
    <t>Благоустройство недействующих кладбищ города</t>
  </si>
  <si>
    <t>2.1.</t>
  </si>
  <si>
    <t>благоустройство кладбища "Переезднянское", в том числе</t>
  </si>
  <si>
    <t>ликвидация несанкционированной свалки мусора</t>
  </si>
  <si>
    <t>удаление поросли на территории кладбища</t>
  </si>
  <si>
    <t>удаление упавших и сухостойных деревьев</t>
  </si>
  <si>
    <t>покос травы</t>
  </si>
  <si>
    <t>Всего на содержание и благоустройство недействующих кладбищ</t>
  </si>
  <si>
    <t>Захоронение безродных граждан и доставка трупов в морг</t>
  </si>
  <si>
    <t>Необходимо по нормативу</t>
  </si>
  <si>
    <t>Объем</t>
  </si>
  <si>
    <t xml:space="preserve">Всего                  </t>
  </si>
  <si>
    <t>в т.ч. ср-ва мест-ного бюд-жета</t>
  </si>
  <si>
    <t>в т.ч. ср-ва,  на прир. охр. меропр.</t>
  </si>
  <si>
    <t>Обновление контейнерного хозяйства</t>
  </si>
  <si>
    <t>Обновление парка мусоровозов</t>
  </si>
  <si>
    <t>1 шт.</t>
  </si>
  <si>
    <t>Ремонт общественных туалетов</t>
  </si>
  <si>
    <t>Содержание в чистоте общественных туалетов</t>
  </si>
  <si>
    <t>Ликвидация несанкционированных свалок</t>
  </si>
  <si>
    <t>уход за газонами</t>
  </si>
  <si>
    <t>уход за цветниками</t>
  </si>
  <si>
    <t>инвентаризация объектов зеленого хозяйства</t>
  </si>
  <si>
    <t>Итого на содержание</t>
  </si>
  <si>
    <t>ремонт и покраска парковых скамеек</t>
  </si>
  <si>
    <t>Итого на текущий ремонт</t>
  </si>
  <si>
    <t>Капитальный ремонт</t>
  </si>
  <si>
    <t>Итого на капитальный ремонт</t>
  </si>
  <si>
    <t>Автомашина ЗИЛ  ММЗ 4505</t>
  </si>
  <si>
    <t xml:space="preserve">Автомашина ЗИЛ ММЗ </t>
  </si>
  <si>
    <t>Автомашина ГАЗ-53(пескоразбрасыватель)</t>
  </si>
  <si>
    <t>Поливомоечная машина ЗИЛ-130СПГ</t>
  </si>
  <si>
    <t>Автобус КАВЗ 685 СПГ</t>
  </si>
  <si>
    <t>Автомашина КАМАЗ 5511</t>
  </si>
  <si>
    <t>ВАЗ 2107</t>
  </si>
  <si>
    <t>Автогрейдер ДЗ-122А</t>
  </si>
  <si>
    <t>Автогрейдер ДЗ-125А</t>
  </si>
  <si>
    <t>Трактор Т-40</t>
  </si>
  <si>
    <t xml:space="preserve">ул. Северодонецкая, Свердлова,  Комсомольская,   Малиновского, пр.Ленина,  Первомайская,  Гарибальди, П.Морозова, Вокзальная, Ордженикидзе, К.Маркса, Калинина, Строителей, Октябрьская, Красная, Лагоды, Резинщиков, Г.Потапенко, Ворошилова, Чекистов, 9-гоМая, Кольцевая,       </t>
  </si>
  <si>
    <t>ул.Свердлова, пр.Ленина, ул.Гайдара, ул.Дибровка, ул.Северодонецкая, ул.Малиновского, ул.П.Морозова,ул.Первомайская, ул.Вокзальная, ул.Комсомольская, ул.Орджоникидзе, ул.КироваГора, ул.Чубаря, ул.Свободы, ул.К.Маркса, ул.Калинина, ул.Строителей, ул.Октябрьская, ул.Красная,, ул.Лагоды,ул.Полевая, ул.Л.Шевцовой ,ул.Резинщиков, ул.Пирогова,ул.Никититна, ул.Константиновская, ул.Г.Потапенко, ул.Агафонова, ул.О.Дундича, ул.Гарибальди ,ул.9 Мая ,ул.Седова, ул.Автомобилистов,ул Буденного,ул. Гоголя, ул.Кольцевая   ул.  Земнухова ,ул.Крондштадская, ул.Ворошилова ул.Водгоградская, ул.Чекистов, ул.Милицейская ул.Энергетиков, ул.Глинки,  ул.Ушакова ул.Победы ул. Ленина, ул.Мира ул. Пролетарская, ул.Ломоносова, ул.Крупская, ул. Сосюры</t>
  </si>
  <si>
    <t>Содержание улично-дорожной сети ( содержание, уборка, паспортизация)</t>
  </si>
  <si>
    <t>Капитальный ремонт ливневых стоков</t>
  </si>
  <si>
    <t>Проведение технической экспертизы мостов и путепроводов.</t>
  </si>
  <si>
    <t>12</t>
  </si>
  <si>
    <t>Приобретение грузопассажирского автомобиля для аварийной службы</t>
  </si>
  <si>
    <t>Диспетчеризация лифтов.</t>
  </si>
  <si>
    <t>Содержание зеленых насаждений</t>
  </si>
  <si>
    <t>Текущий ремонт зеленых насаждений</t>
  </si>
  <si>
    <t xml:space="preserve">Капитальный ремонт крыши депо </t>
  </si>
  <si>
    <t xml:space="preserve">Ремонт ограждения по периметру </t>
  </si>
  <si>
    <t>валка сухостоя</t>
  </si>
  <si>
    <t>покраска металлических ворот</t>
  </si>
  <si>
    <t xml:space="preserve">ЛКСП "Лисичанскводоканал" </t>
  </si>
  <si>
    <t>КП "Лисичансктеплосеть"</t>
  </si>
  <si>
    <t>ЛКСП "Лисичанскводоканал"</t>
  </si>
  <si>
    <t>Приложение № 5.6</t>
  </si>
  <si>
    <t>Приложение № 5.7</t>
  </si>
  <si>
    <t>Пескоразбрасыватель ПС-130 (приспособление)</t>
  </si>
  <si>
    <t>Капитальный ремонт скверов города</t>
  </si>
  <si>
    <t xml:space="preserve">ул. Буденного, Свердлова, К.Маркса, пр.Ленина, Первомайская, Гора Кирова, Ордженикидзе, Октябрьская, 9-го Мая, Малиновского, Машиностроителей, Вокзальная, Комсомольская, Постышева, Шаумяна, Кольцевая, пр.65лет Победы, Свободы, Гоголя. </t>
  </si>
  <si>
    <t>ул. Свердлова ,  пр.Ленина, Октябрьская, Ордженикидзе.</t>
  </si>
  <si>
    <t>Паспортизация и инвентаризация  ливневых стоков</t>
  </si>
  <si>
    <t>Замена светильников на ЖКУ - 150 и ЖКУ - 250(высокоинтенсивные и энергосберигающие).</t>
  </si>
  <si>
    <t>Внедрение технологий раздельного сбора ТБО (приобретение контейнеров для сбора ПЭТ бутылок)</t>
  </si>
  <si>
    <t>Разработка схемы санитарной очистки г.Лисичанска</t>
  </si>
  <si>
    <t>Работы по регулированию численности бездомных животных.</t>
  </si>
  <si>
    <t xml:space="preserve">посадка отдельных лиственных, хвойных деревьев </t>
  </si>
  <si>
    <t>Приобретение автомобиля "Газель"</t>
  </si>
  <si>
    <t xml:space="preserve"> капитальный ремонт контактной сети </t>
  </si>
  <si>
    <t>13</t>
  </si>
  <si>
    <t>14</t>
  </si>
  <si>
    <t xml:space="preserve">местного бюджета - спецфонд  </t>
  </si>
  <si>
    <t>местного бюджета (общий фонд)</t>
  </si>
  <si>
    <t>тыс.грн.</t>
  </si>
  <si>
    <t xml:space="preserve">Доходы КП ЛЖЭК №№ 1, 3, 5, 6, 8 </t>
  </si>
  <si>
    <t xml:space="preserve">Расходы КП ЛЖЭК №№ 1, 3, 5, 6, 8 </t>
  </si>
  <si>
    <t>КП ЛЖЭК № 1</t>
  </si>
  <si>
    <t>КП ЛЖЭК № 3</t>
  </si>
  <si>
    <t>КП ЛЖЭК № 5</t>
  </si>
  <si>
    <t>КП ЛЖЭК № 6</t>
  </si>
  <si>
    <t>КП ЛЖЭК № 8</t>
  </si>
  <si>
    <t xml:space="preserve"> Приложение № 5.1 </t>
  </si>
  <si>
    <t>5.1.</t>
  </si>
  <si>
    <t>5.2.</t>
  </si>
  <si>
    <t>5.3.</t>
  </si>
  <si>
    <t>№    Приложения</t>
  </si>
  <si>
    <t>5.4.</t>
  </si>
  <si>
    <t>5.5.</t>
  </si>
  <si>
    <t>5.6.</t>
  </si>
  <si>
    <t>5.7.</t>
  </si>
  <si>
    <t>5.8.</t>
  </si>
  <si>
    <t>5.9.</t>
  </si>
  <si>
    <t>Приложение №5.9</t>
  </si>
  <si>
    <t>Ориентировочный объем финансирования  коммунальных  предприятий по обеспечению  для реализации задач Программы благоустройства и экономического развития  г. Лисичанска в  2013 году</t>
  </si>
  <si>
    <t>Приобретение  специализированной автотранспортной техники (автовышка)</t>
  </si>
  <si>
    <t>м</t>
  </si>
  <si>
    <t>Восстановление машин-ных отделений лифтов</t>
  </si>
  <si>
    <t xml:space="preserve">Ремонт жилого дома № 48
по ул.Куйбышева в г.Новодружеске
</t>
  </si>
  <si>
    <t>Замена почтовых ящиков по жилищному фонду</t>
  </si>
  <si>
    <r>
      <t>м</t>
    </r>
    <r>
      <rPr>
        <vertAlign val="superscript"/>
        <sz val="12"/>
        <rFont val="Times New Roman"/>
        <family val="1"/>
      </rPr>
      <t>2</t>
    </r>
  </si>
  <si>
    <r>
      <t xml:space="preserve">Источники финансирования, </t>
    </r>
    <r>
      <rPr>
        <sz val="12"/>
        <rFont val="Times New Roman"/>
        <family val="1"/>
      </rPr>
      <t>тыс.грн</t>
    </r>
  </si>
  <si>
    <t>Приобретение специализированной техники: пескоразбрасыватель, экскаватор,  автогрейдер, асфальтоукладчик, каток, погрузчик фронтальный одноковшовый, машина для ямочного ремонта, трактор</t>
  </si>
  <si>
    <t>Замена участка водовода по ул.Первомайской от клуба им.Крупской до з-да "Пролетарий"   Ду-300 с применением труб из полимерных материалов  (1500 п.м.)</t>
  </si>
  <si>
    <t>40</t>
  </si>
  <si>
    <t>41</t>
  </si>
  <si>
    <t>42</t>
  </si>
  <si>
    <t>43</t>
  </si>
  <si>
    <t>44</t>
  </si>
  <si>
    <t>Разработка проекта нормативов гранично допустимых сбросов в водные объекты.</t>
  </si>
  <si>
    <t>Разработка индивидуальных  технологических нормативов использования питьевой воды на предприятии</t>
  </si>
  <si>
    <t>Приобретение приборов учета воды</t>
  </si>
  <si>
    <t xml:space="preserve">Капитальный ремонт аварийного участка канализационной сети (канализационного коллектора) по ул.Автомобилистов </t>
  </si>
  <si>
    <t>Выполнение проверочного расчета норм водоснабжения г.г.Лисичанска, Новодружеска, Приволья</t>
  </si>
  <si>
    <t>Заместитель городского головы</t>
  </si>
  <si>
    <t>В.Н.Анцупов</t>
  </si>
  <si>
    <t>Секретарь городского совета</t>
  </si>
  <si>
    <t>М.Л.Власов</t>
  </si>
  <si>
    <t>Капитальний ремонт водоводу Д-325мм через р.Северский Донец (в р-не ОАО "Лисичанская сода"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</si>
</sst>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quot;р.&quot;"/>
    <numFmt numFmtId="178" formatCode="0.000"/>
    <numFmt numFmtId="179" formatCode="_-* #,##0_р_._-;\-* #,##0_р_._-;_-* &quot;-&quot;??_р_._-;_-@_-"/>
    <numFmt numFmtId="180" formatCode="_-* #,##0.0_р_._-;\-* #,##0.0_р_._-;_-* &quot;-&quot;??_р_._-;_-@_-"/>
    <numFmt numFmtId="181" formatCode="#,##0.0"/>
  </numFmts>
  <fonts count="55">
    <font>
      <sz val="10"/>
      <name val="Times New Roman"/>
      <family val="0"/>
    </font>
    <font>
      <b/>
      <sz val="10"/>
      <name val="Times New Roman"/>
      <family val="1"/>
    </font>
    <font>
      <sz val="8"/>
      <name val="Times New Roman"/>
      <family val="1"/>
    </font>
    <font>
      <sz val="12"/>
      <name val="Times New Roman"/>
      <family val="1"/>
    </font>
    <font>
      <b/>
      <i/>
      <sz val="12"/>
      <name val="Times New Roman"/>
      <family val="1"/>
    </font>
    <font>
      <i/>
      <sz val="12"/>
      <name val="Times New Roman"/>
      <family val="1"/>
    </font>
    <font>
      <b/>
      <sz val="12"/>
      <name val="Times New Roman"/>
      <family val="1"/>
    </font>
    <font>
      <sz val="11.5"/>
      <name val="Times New Roman"/>
      <family val="1"/>
    </font>
    <font>
      <b/>
      <sz val="11.5"/>
      <name val="Times New Roman"/>
      <family val="1"/>
    </font>
    <font>
      <b/>
      <sz val="11"/>
      <name val="Times New Roman"/>
      <family val="1"/>
    </font>
    <font>
      <i/>
      <sz val="10"/>
      <name val="Times New Roman"/>
      <family val="1"/>
    </font>
    <font>
      <b/>
      <i/>
      <sz val="10"/>
      <name val="Times New Roman"/>
      <family val="1"/>
    </font>
    <font>
      <sz val="14"/>
      <name val="Times New Roman"/>
      <family val="1"/>
    </font>
    <font>
      <sz val="9"/>
      <name val="Times New Roman"/>
      <family val="1"/>
    </font>
    <font>
      <b/>
      <sz val="9"/>
      <name val="Times New Roman"/>
      <family val="1"/>
    </font>
    <font>
      <i/>
      <sz val="9"/>
      <name val="Times New Roman"/>
      <family val="1"/>
    </font>
    <font>
      <b/>
      <sz val="14"/>
      <name val="Times New Roman"/>
      <family val="1"/>
    </font>
    <font>
      <b/>
      <sz val="16"/>
      <name val="Times New Roman"/>
      <family val="1"/>
    </font>
    <font>
      <sz val="11"/>
      <name val="Times New Roman"/>
      <family val="1"/>
    </font>
    <font>
      <b/>
      <sz val="12"/>
      <name val="Arial"/>
      <family val="2"/>
    </font>
    <font>
      <sz val="7"/>
      <name val="Times New Roman"/>
      <family val="1"/>
    </font>
    <font>
      <b/>
      <sz val="11"/>
      <name val="Arial"/>
      <family val="2"/>
    </font>
    <font>
      <u val="single"/>
      <sz val="10"/>
      <color indexed="12"/>
      <name val="Times New Roman"/>
      <family val="1"/>
    </font>
    <font>
      <u val="single"/>
      <sz val="10"/>
      <color indexed="36"/>
      <name val="Times New Roman"/>
      <family val="1"/>
    </font>
    <font>
      <sz val="14"/>
      <name val="Arial Cyr"/>
      <family val="0"/>
    </font>
    <font>
      <b/>
      <sz val="14"/>
      <name val="Arial Cyr"/>
      <family val="0"/>
    </font>
    <font>
      <i/>
      <sz val="9"/>
      <name val="Arial Cyr"/>
      <family val="0"/>
    </font>
    <font>
      <b/>
      <sz val="12"/>
      <name val="Arial Cyr"/>
      <family val="0"/>
    </font>
    <font>
      <b/>
      <u val="single"/>
      <sz val="14"/>
      <name val="Times New Roman"/>
      <family val="1"/>
    </font>
    <font>
      <b/>
      <u val="single"/>
      <sz val="16"/>
      <name val="Times New Roman"/>
      <family val="1"/>
    </font>
    <font>
      <i/>
      <sz val="14"/>
      <name val="Times New Roman"/>
      <family val="1"/>
    </font>
    <font>
      <b/>
      <i/>
      <sz val="11.5"/>
      <name val="Times New Roman"/>
      <family val="1"/>
    </font>
    <font>
      <sz val="16"/>
      <name val="Times New Roman"/>
      <family val="1"/>
    </font>
    <font>
      <b/>
      <sz val="14"/>
      <name val="Arial"/>
      <family val="2"/>
    </font>
    <font>
      <b/>
      <sz val="7"/>
      <name val="Times New Roman"/>
      <family val="1"/>
    </font>
    <font>
      <i/>
      <sz val="12"/>
      <name val="Arial"/>
      <family val="2"/>
    </font>
    <font>
      <vertAlign val="superscript"/>
      <sz val="12"/>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medium"/>
      <top style="thin"/>
      <bottom style="medium"/>
    </border>
    <border>
      <left style="medium"/>
      <right style="medium"/>
      <top>
        <color indexed="63"/>
      </top>
      <bottom style="thin"/>
    </border>
    <border>
      <left style="medium"/>
      <right style="medium"/>
      <top style="thin"/>
      <bottom style="thin"/>
    </border>
    <border>
      <left>
        <color indexed="63"/>
      </left>
      <right style="thin"/>
      <top style="thin"/>
      <bottom style="thin"/>
    </border>
    <border>
      <left>
        <color indexed="63"/>
      </left>
      <right style="medium"/>
      <top>
        <color indexed="63"/>
      </top>
      <bottom style="thin"/>
    </border>
    <border>
      <left style="medium"/>
      <right>
        <color indexed="63"/>
      </right>
      <top style="thin"/>
      <bottom>
        <color indexed="63"/>
      </bottom>
    </border>
    <border>
      <left style="medium"/>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thin"/>
    </border>
    <border>
      <left>
        <color indexed="63"/>
      </left>
      <right style="medium"/>
      <top style="thin"/>
      <bottom style="thin"/>
    </border>
    <border>
      <left>
        <color indexed="63"/>
      </left>
      <right>
        <color indexed="63"/>
      </right>
      <top style="thin"/>
      <bottom style="thin"/>
    </border>
    <border>
      <left style="medium"/>
      <right style="medium"/>
      <top style="medium"/>
      <bottom style="medium"/>
    </border>
    <border>
      <left>
        <color indexed="63"/>
      </left>
      <right style="medium"/>
      <top>
        <color indexed="63"/>
      </top>
      <bottom style="medium"/>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23"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4" borderId="0" applyNumberFormat="0" applyBorder="0" applyAlignment="0" applyProtection="0"/>
  </cellStyleXfs>
  <cellXfs count="441">
    <xf numFmtId="0" fontId="0" fillId="0" borderId="0" xfId="0" applyAlignment="1">
      <alignment/>
    </xf>
    <xf numFmtId="0" fontId="3" fillId="0" borderId="0" xfId="0" applyFont="1" applyAlignment="1">
      <alignment/>
    </xf>
    <xf numFmtId="0" fontId="4" fillId="0" borderId="0" xfId="0" applyFont="1" applyAlignment="1">
      <alignment horizontal="right"/>
    </xf>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6" fillId="0" borderId="0" xfId="0" applyFont="1" applyBorder="1" applyAlignment="1">
      <alignment/>
    </xf>
    <xf numFmtId="0" fontId="6" fillId="0" borderId="0" xfId="0" applyFont="1" applyAlignment="1">
      <alignment horizontal="center" vertical="center" wrapText="1"/>
    </xf>
    <xf numFmtId="0" fontId="3" fillId="0" borderId="0" xfId="0" applyFont="1" applyBorder="1" applyAlignment="1">
      <alignment/>
    </xf>
    <xf numFmtId="0" fontId="7" fillId="0" borderId="0" xfId="0" applyFont="1" applyAlignment="1">
      <alignment/>
    </xf>
    <xf numFmtId="0" fontId="8" fillId="0" borderId="0" xfId="0" applyFont="1" applyBorder="1" applyAlignment="1">
      <alignment horizontal="center" vertical="center" wrapText="1"/>
    </xf>
    <xf numFmtId="0" fontId="7" fillId="0" borderId="0" xfId="0" applyFont="1" applyBorder="1" applyAlignment="1">
      <alignment/>
    </xf>
    <xf numFmtId="0" fontId="7" fillId="0" borderId="0" xfId="0" applyFont="1" applyAlignment="1">
      <alignment horizontal="center" vertical="center"/>
    </xf>
    <xf numFmtId="0" fontId="8" fillId="0" borderId="10" xfId="0" applyFont="1" applyBorder="1" applyAlignment="1">
      <alignment horizontal="center" vertical="center"/>
    </xf>
    <xf numFmtId="0" fontId="7" fillId="0" borderId="10" xfId="0" applyFont="1" applyBorder="1" applyAlignment="1">
      <alignment horizontal="center"/>
    </xf>
    <xf numFmtId="172" fontId="7" fillId="0" borderId="10" xfId="0" applyNumberFormat="1" applyFont="1" applyBorder="1" applyAlignment="1">
      <alignment horizontal="center"/>
    </xf>
    <xf numFmtId="0" fontId="6"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6" fillId="0" borderId="10" xfId="0" applyFont="1" applyBorder="1" applyAlignment="1">
      <alignment horizontal="center" vertical="center" wrapText="1"/>
    </xf>
    <xf numFmtId="0" fontId="3" fillId="0" borderId="0" xfId="0" applyFont="1" applyAlignment="1">
      <alignment horizontal="center"/>
    </xf>
    <xf numFmtId="0" fontId="0" fillId="0" borderId="10" xfId="0" applyBorder="1" applyAlignment="1">
      <alignment/>
    </xf>
    <xf numFmtId="0" fontId="0" fillId="0" borderId="0" xfId="0" applyBorder="1" applyAlignment="1">
      <alignment/>
    </xf>
    <xf numFmtId="0" fontId="13" fillId="0" borderId="0" xfId="0" applyFont="1" applyAlignment="1">
      <alignment/>
    </xf>
    <xf numFmtId="0" fontId="13" fillId="0" borderId="0" xfId="0" applyFont="1" applyBorder="1" applyAlignment="1">
      <alignment/>
    </xf>
    <xf numFmtId="0" fontId="10" fillId="0" borderId="0" xfId="0" applyFont="1" applyAlignment="1">
      <alignment/>
    </xf>
    <xf numFmtId="0" fontId="0" fillId="0" borderId="0" xfId="0" applyBorder="1" applyAlignment="1">
      <alignment/>
    </xf>
    <xf numFmtId="49" fontId="0" fillId="0" borderId="11" xfId="0" applyNumberFormat="1" applyBorder="1" applyAlignment="1">
      <alignment horizontal="center" vertical="center"/>
    </xf>
    <xf numFmtId="0" fontId="0" fillId="0" borderId="12" xfId="0" applyBorder="1" applyAlignment="1">
      <alignment horizontal="center"/>
    </xf>
    <xf numFmtId="49" fontId="0" fillId="0" borderId="13" xfId="0" applyNumberFormat="1" applyBorder="1" applyAlignment="1">
      <alignment horizontal="center" vertical="center"/>
    </xf>
    <xf numFmtId="0" fontId="1" fillId="0" borderId="10" xfId="0" applyFont="1" applyBorder="1" applyAlignment="1">
      <alignment vertical="center" wrapText="1"/>
    </xf>
    <xf numFmtId="172" fontId="1" fillId="0" borderId="10" xfId="0" applyNumberFormat="1" applyFont="1" applyBorder="1" applyAlignment="1">
      <alignment horizontal="center" vertical="center" wrapText="1"/>
    </xf>
    <xf numFmtId="0" fontId="0" fillId="0" borderId="10" xfId="0" applyFont="1" applyBorder="1" applyAlignment="1">
      <alignment vertical="center" wrapText="1"/>
    </xf>
    <xf numFmtId="172" fontId="0" fillId="0" borderId="10" xfId="0" applyNumberFormat="1" applyFont="1" applyBorder="1" applyAlignment="1">
      <alignment horizontal="center" vertical="center" wrapText="1"/>
    </xf>
    <xf numFmtId="0" fontId="19" fillId="0" borderId="14"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0" fillId="0" borderId="0" xfId="0" applyFont="1" applyBorder="1" applyAlignment="1">
      <alignment/>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172" fontId="1" fillId="0" borderId="10" xfId="0" applyNumberFormat="1" applyFont="1" applyFill="1" applyBorder="1" applyAlignment="1">
      <alignment horizontal="center" vertical="center" wrapText="1"/>
    </xf>
    <xf numFmtId="0" fontId="8" fillId="0" borderId="10" xfId="0" applyFont="1" applyBorder="1" applyAlignment="1">
      <alignment horizontal="center"/>
    </xf>
    <xf numFmtId="172" fontId="8" fillId="0" borderId="10" xfId="0" applyNumberFormat="1" applyFont="1" applyBorder="1" applyAlignment="1">
      <alignment horizontal="center"/>
    </xf>
    <xf numFmtId="0" fontId="8" fillId="0" borderId="0" xfId="0" applyFont="1" applyAlignment="1">
      <alignment/>
    </xf>
    <xf numFmtId="172" fontId="4" fillId="0" borderId="10" xfId="0" applyNumberFormat="1" applyFont="1" applyBorder="1" applyAlignment="1">
      <alignment horizontal="center" vertical="center" wrapText="1"/>
    </xf>
    <xf numFmtId="0" fontId="0" fillId="24" borderId="0" xfId="0" applyFill="1" applyAlignment="1">
      <alignment/>
    </xf>
    <xf numFmtId="0" fontId="0" fillId="0" borderId="0" xfId="0" applyFont="1" applyAlignment="1">
      <alignment/>
    </xf>
    <xf numFmtId="172" fontId="3" fillId="0" borderId="15" xfId="0" applyNumberFormat="1" applyFont="1" applyBorder="1" applyAlignment="1">
      <alignment horizontal="center" vertical="center"/>
    </xf>
    <xf numFmtId="172" fontId="1" fillId="0" borderId="10" xfId="0" applyNumberFormat="1" applyFont="1" applyBorder="1" applyAlignment="1">
      <alignment horizontal="center"/>
    </xf>
    <xf numFmtId="49" fontId="0" fillId="0" borderId="16" xfId="0" applyNumberFormat="1" applyFont="1" applyBorder="1" applyAlignment="1">
      <alignment horizontal="center" vertical="center"/>
    </xf>
    <xf numFmtId="0" fontId="1" fillId="0" borderId="17" xfId="0" applyFont="1" applyBorder="1" applyAlignment="1">
      <alignment/>
    </xf>
    <xf numFmtId="0" fontId="18" fillId="0" borderId="10" xfId="0" applyFont="1" applyBorder="1" applyAlignment="1">
      <alignment horizontal="center" vertical="center" wrapText="1"/>
    </xf>
    <xf numFmtId="0" fontId="6" fillId="0" borderId="0" xfId="0" applyFont="1" applyBorder="1" applyAlignment="1">
      <alignment horizontal="center" vertical="center"/>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right"/>
    </xf>
    <xf numFmtId="0" fontId="12" fillId="0" borderId="0" xfId="0" applyFont="1" applyAlignment="1">
      <alignment/>
    </xf>
    <xf numFmtId="0" fontId="24" fillId="0" borderId="0" xfId="0" applyFont="1" applyAlignment="1">
      <alignment/>
    </xf>
    <xf numFmtId="43" fontId="24" fillId="0" borderId="0" xfId="60" applyFont="1" applyAlignment="1">
      <alignment horizontal="center"/>
    </xf>
    <xf numFmtId="0" fontId="25" fillId="0" borderId="0" xfId="0" applyFont="1" applyAlignment="1">
      <alignment horizontal="center" wrapText="1"/>
    </xf>
    <xf numFmtId="0" fontId="12" fillId="0" borderId="0" xfId="0" applyFont="1" applyAlignment="1">
      <alignment/>
    </xf>
    <xf numFmtId="0" fontId="12" fillId="24" borderId="0" xfId="0" applyFont="1" applyFill="1" applyAlignment="1">
      <alignment/>
    </xf>
    <xf numFmtId="0" fontId="4" fillId="0" borderId="10" xfId="0" applyFont="1" applyBorder="1" applyAlignment="1">
      <alignment horizontal="center" vertical="top" wrapText="1"/>
    </xf>
    <xf numFmtId="0" fontId="4" fillId="0" borderId="14" xfId="0" applyFont="1" applyBorder="1" applyAlignment="1">
      <alignment horizontal="center" vertical="top" wrapText="1"/>
    </xf>
    <xf numFmtId="0" fontId="1" fillId="0" borderId="10" xfId="0" applyFont="1" applyBorder="1" applyAlignment="1">
      <alignment horizontal="center" vertical="top" wrapText="1"/>
    </xf>
    <xf numFmtId="0" fontId="1" fillId="0" borderId="14" xfId="0" applyFont="1" applyBorder="1" applyAlignment="1">
      <alignment horizontal="center" vertical="top" wrapText="1"/>
    </xf>
    <xf numFmtId="0" fontId="3" fillId="0" borderId="10" xfId="0" applyFont="1" applyBorder="1" applyAlignment="1">
      <alignment horizontal="center" vertical="center"/>
    </xf>
    <xf numFmtId="0" fontId="12" fillId="24" borderId="10" xfId="0" applyFont="1" applyFill="1" applyBorder="1" applyAlignment="1">
      <alignment horizontal="center"/>
    </xf>
    <xf numFmtId="0" fontId="12" fillId="24" borderId="14" xfId="0" applyFont="1" applyFill="1" applyBorder="1" applyAlignment="1">
      <alignment horizontal="center"/>
    </xf>
    <xf numFmtId="0" fontId="12" fillId="24" borderId="21" xfId="0" applyFont="1" applyFill="1" applyBorder="1" applyAlignment="1">
      <alignment horizontal="center"/>
    </xf>
    <xf numFmtId="0" fontId="12" fillId="24" borderId="22" xfId="0" applyFont="1" applyFill="1" applyBorder="1" applyAlignment="1">
      <alignment horizontal="center"/>
    </xf>
    <xf numFmtId="0" fontId="12" fillId="24" borderId="10" xfId="0" applyFont="1" applyFill="1" applyBorder="1" applyAlignment="1">
      <alignment horizontal="center" vertical="center" wrapText="1"/>
    </xf>
    <xf numFmtId="0" fontId="12" fillId="24" borderId="10" xfId="0" applyFont="1" applyFill="1" applyBorder="1" applyAlignment="1">
      <alignment horizontal="center" vertical="center"/>
    </xf>
    <xf numFmtId="0" fontId="12" fillId="24" borderId="14" xfId="0" applyFont="1" applyFill="1" applyBorder="1" applyAlignment="1">
      <alignment horizontal="center" vertical="center"/>
    </xf>
    <xf numFmtId="0" fontId="16" fillId="24" borderId="10" xfId="0" applyFont="1" applyFill="1" applyBorder="1" applyAlignment="1">
      <alignment horizontal="center"/>
    </xf>
    <xf numFmtId="0" fontId="12" fillId="24" borderId="23" xfId="0" applyFont="1" applyFill="1" applyBorder="1" applyAlignment="1">
      <alignment horizontal="center"/>
    </xf>
    <xf numFmtId="0" fontId="12" fillId="24" borderId="24" xfId="0" applyFont="1" applyFill="1" applyBorder="1" applyAlignment="1">
      <alignment horizontal="center" vertical="center" wrapText="1"/>
    </xf>
    <xf numFmtId="0" fontId="12" fillId="24" borderId="24" xfId="0" applyFont="1" applyFill="1" applyBorder="1" applyAlignment="1">
      <alignment horizontal="center"/>
    </xf>
    <xf numFmtId="0" fontId="12" fillId="24" borderId="0" xfId="0" applyFont="1" applyFill="1" applyAlignment="1">
      <alignment horizontal="center"/>
    </xf>
    <xf numFmtId="0" fontId="16"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0" xfId="0" applyFont="1" applyAlignment="1">
      <alignment horizontal="center" vertical="center"/>
    </xf>
    <xf numFmtId="0" fontId="28" fillId="0" borderId="0" xfId="0" applyFont="1" applyBorder="1" applyAlignment="1">
      <alignment horizontal="center" vertical="center"/>
    </xf>
    <xf numFmtId="0" fontId="6" fillId="0" borderId="10" xfId="0" applyFont="1" applyBorder="1" applyAlignment="1">
      <alignment horizontal="center"/>
    </xf>
    <xf numFmtId="0" fontId="3" fillId="0" borderId="10" xfId="0" applyFont="1" applyBorder="1" applyAlignment="1">
      <alignment horizontal="center"/>
    </xf>
    <xf numFmtId="172" fontId="3" fillId="0" borderId="10" xfId="0" applyNumberFormat="1" applyFont="1" applyBorder="1" applyAlignment="1">
      <alignment horizontal="center" vertical="center"/>
    </xf>
    <xf numFmtId="0" fontId="12" fillId="0" borderId="10" xfId="0" applyFont="1" applyBorder="1" applyAlignment="1">
      <alignment horizontal="center"/>
    </xf>
    <xf numFmtId="172" fontId="12" fillId="0" borderId="10" xfId="0" applyNumberFormat="1" applyFont="1" applyBorder="1" applyAlignment="1">
      <alignment horizontal="center"/>
    </xf>
    <xf numFmtId="172" fontId="12" fillId="0" borderId="10" xfId="0" applyNumberFormat="1" applyFont="1" applyBorder="1" applyAlignment="1">
      <alignment horizontal="center" vertical="center"/>
    </xf>
    <xf numFmtId="0" fontId="16" fillId="0" borderId="10" xfId="0" applyFont="1" applyBorder="1" applyAlignment="1">
      <alignment horizontal="center"/>
    </xf>
    <xf numFmtId="0" fontId="12" fillId="0" borderId="21" xfId="0" applyFont="1" applyBorder="1" applyAlignment="1">
      <alignment horizontal="center"/>
    </xf>
    <xf numFmtId="0" fontId="16" fillId="0" borderId="0" xfId="0" applyFont="1" applyBorder="1" applyAlignment="1">
      <alignment horizontal="center" vertical="center" wrapText="1"/>
    </xf>
    <xf numFmtId="0" fontId="28" fillId="0" borderId="0" xfId="0" applyFont="1" applyBorder="1" applyAlignment="1">
      <alignment vertical="center" wrapText="1"/>
    </xf>
    <xf numFmtId="0" fontId="31" fillId="0" borderId="0" xfId="0" applyFont="1" applyAlignment="1">
      <alignment horizontal="right"/>
    </xf>
    <xf numFmtId="0" fontId="3" fillId="0" borderId="0" xfId="0" applyFont="1" applyAlignment="1">
      <alignment/>
    </xf>
    <xf numFmtId="0" fontId="3" fillId="0" borderId="0" xfId="0" applyFont="1" applyAlignment="1">
      <alignment horizontal="right"/>
    </xf>
    <xf numFmtId="172" fontId="3" fillId="0" borderId="25" xfId="0" applyNumberFormat="1" applyFont="1" applyBorder="1" applyAlignment="1">
      <alignment horizontal="center" vertical="center"/>
    </xf>
    <xf numFmtId="0" fontId="3" fillId="0" borderId="13" xfId="0" applyFont="1" applyBorder="1" applyAlignment="1">
      <alignment horizontal="center" vertical="center"/>
    </xf>
    <xf numFmtId="172" fontId="3" fillId="0" borderId="13" xfId="0" applyNumberFormat="1" applyFont="1" applyBorder="1" applyAlignment="1">
      <alignment horizontal="center" vertical="center"/>
    </xf>
    <xf numFmtId="172" fontId="3" fillId="0" borderId="26" xfId="0" applyNumberFormat="1"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4" fillId="0" borderId="0" xfId="0" applyFont="1" applyAlignment="1">
      <alignment horizontal="center"/>
    </xf>
    <xf numFmtId="0" fontId="13" fillId="0" borderId="10" xfId="0" applyFont="1" applyBorder="1" applyAlignment="1">
      <alignment horizontal="center" vertical="center" wrapText="1"/>
    </xf>
    <xf numFmtId="0" fontId="13" fillId="0" borderId="10" xfId="0" applyFont="1" applyBorder="1" applyAlignment="1">
      <alignment horizontal="center"/>
    </xf>
    <xf numFmtId="0" fontId="13" fillId="0" borderId="10" xfId="0" applyFont="1" applyBorder="1" applyAlignment="1">
      <alignment horizontal="center" vertical="center"/>
    </xf>
    <xf numFmtId="0" fontId="13" fillId="0" borderId="10" xfId="0" applyFont="1" applyBorder="1" applyAlignment="1">
      <alignment horizontal="center" vertical="center" textRotation="90" wrapText="1"/>
    </xf>
    <xf numFmtId="0" fontId="13" fillId="0" borderId="10" xfId="0" applyFont="1" applyBorder="1" applyAlignment="1">
      <alignment horizontal="center" vertical="center" textRotation="90"/>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13" fillId="0" borderId="10" xfId="0" applyFont="1" applyBorder="1" applyAlignment="1">
      <alignment/>
    </xf>
    <xf numFmtId="0" fontId="14" fillId="0" borderId="10" xfId="0" applyFont="1" applyBorder="1" applyAlignment="1">
      <alignment horizontal="left" vertical="center" wrapText="1"/>
    </xf>
    <xf numFmtId="172" fontId="13" fillId="24" borderId="10" xfId="0" applyNumberFormat="1" applyFont="1" applyFill="1" applyBorder="1" applyAlignment="1">
      <alignment horizontal="center" vertical="center" wrapText="1"/>
    </xf>
    <xf numFmtId="172" fontId="13" fillId="0" borderId="10" xfId="0" applyNumberFormat="1" applyFont="1" applyBorder="1" applyAlignment="1">
      <alignment horizontal="center" vertical="center" wrapText="1"/>
    </xf>
    <xf numFmtId="172" fontId="13" fillId="0" borderId="10" xfId="0" applyNumberFormat="1" applyFont="1" applyBorder="1" applyAlignment="1">
      <alignment horizontal="center" vertical="center"/>
    </xf>
    <xf numFmtId="49" fontId="13" fillId="0" borderId="10" xfId="0" applyNumberFormat="1" applyFont="1" applyBorder="1" applyAlignment="1">
      <alignment/>
    </xf>
    <xf numFmtId="0" fontId="15" fillId="0" borderId="10" xfId="0" applyFont="1" applyBorder="1" applyAlignment="1">
      <alignment horizontal="left" vertical="center" wrapText="1"/>
    </xf>
    <xf numFmtId="0" fontId="13" fillId="0" borderId="10" xfId="0" applyFont="1" applyBorder="1" applyAlignment="1">
      <alignment horizontal="left" vertical="center" wrapText="1"/>
    </xf>
    <xf numFmtId="0" fontId="15" fillId="0" borderId="10" xfId="0" applyFont="1" applyBorder="1" applyAlignment="1">
      <alignment horizontal="left" vertical="center" wrapText="1"/>
    </xf>
    <xf numFmtId="0" fontId="15" fillId="0" borderId="10" xfId="0" applyNumberFormat="1" applyFont="1" applyBorder="1" applyAlignment="1">
      <alignment horizontal="left" vertical="center" wrapText="1"/>
    </xf>
    <xf numFmtId="49" fontId="13" fillId="0" borderId="10" xfId="0" applyNumberFormat="1" applyFont="1" applyBorder="1" applyAlignment="1">
      <alignment vertical="top"/>
    </xf>
    <xf numFmtId="0" fontId="15" fillId="0" borderId="10" xfId="0" applyNumberFormat="1" applyFont="1" applyBorder="1" applyAlignment="1">
      <alignment horizontal="left" wrapText="1"/>
    </xf>
    <xf numFmtId="0" fontId="15" fillId="0" borderId="10" xfId="0" applyFont="1" applyBorder="1" applyAlignment="1">
      <alignment horizontal="center" vertical="center" wrapText="1"/>
    </xf>
    <xf numFmtId="172" fontId="14" fillId="0" borderId="10" xfId="0" applyNumberFormat="1" applyFont="1" applyBorder="1" applyAlignment="1">
      <alignment horizontal="center" vertical="center" wrapText="1"/>
    </xf>
    <xf numFmtId="0" fontId="14" fillId="0" borderId="10" xfId="0" applyFont="1" applyBorder="1" applyAlignment="1">
      <alignment horizontal="left" vertical="distributed" wrapText="1"/>
    </xf>
    <xf numFmtId="0" fontId="14" fillId="0" borderId="10" xfId="0" applyFont="1" applyBorder="1" applyAlignment="1">
      <alignment horizontal="center" vertical="distributed" wrapText="1"/>
    </xf>
    <xf numFmtId="0" fontId="4" fillId="0" borderId="21" xfId="0" applyFont="1" applyBorder="1" applyAlignment="1">
      <alignment vertical="center" wrapText="1"/>
    </xf>
    <xf numFmtId="16" fontId="1" fillId="0" borderId="10" xfId="0" applyNumberFormat="1" applyFont="1" applyBorder="1" applyAlignment="1">
      <alignment vertical="center" wrapText="1"/>
    </xf>
    <xf numFmtId="0" fontId="6" fillId="0" borderId="20"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1" fillId="0" borderId="20" xfId="0" applyFont="1" applyBorder="1" applyAlignment="1">
      <alignment vertical="center" wrapText="1"/>
    </xf>
    <xf numFmtId="0" fontId="0" fillId="0" borderId="20" xfId="0" applyFont="1" applyBorder="1" applyAlignment="1">
      <alignment vertical="center" wrapText="1"/>
    </xf>
    <xf numFmtId="0" fontId="19" fillId="0" borderId="27" xfId="0" applyFont="1" applyBorder="1" applyAlignment="1">
      <alignment vertical="center" wrapText="1"/>
    </xf>
    <xf numFmtId="0" fontId="0" fillId="0" borderId="28" xfId="0" applyFont="1" applyBorder="1" applyAlignment="1">
      <alignment horizontal="center"/>
    </xf>
    <xf numFmtId="0" fontId="3"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 fillId="24" borderId="10" xfId="0" applyFont="1" applyFill="1" applyBorder="1" applyAlignment="1">
      <alignment horizontal="center" vertical="center"/>
    </xf>
    <xf numFmtId="172" fontId="1" fillId="24" borderId="10" xfId="0" applyNumberFormat="1" applyFont="1" applyFill="1" applyBorder="1" applyAlignment="1">
      <alignment horizontal="center" vertical="center"/>
    </xf>
    <xf numFmtId="49" fontId="0" fillId="0" borderId="10" xfId="0" applyNumberFormat="1" applyBorder="1" applyAlignment="1">
      <alignment horizontal="center" vertical="center"/>
    </xf>
    <xf numFmtId="0" fontId="10" fillId="0" borderId="10" xfId="0" applyFont="1" applyBorder="1" applyAlignment="1">
      <alignment horizontal="left" vertical="distributed" wrapText="1"/>
    </xf>
    <xf numFmtId="0" fontId="0" fillId="0" borderId="10" xfId="0" applyBorder="1" applyAlignment="1">
      <alignment horizontal="center" vertical="center"/>
    </xf>
    <xf numFmtId="172" fontId="0" fillId="24" borderId="10" xfId="0" applyNumberFormat="1" applyFill="1" applyBorder="1" applyAlignment="1">
      <alignment horizontal="center" vertical="center"/>
    </xf>
    <xf numFmtId="49" fontId="0" fillId="24" borderId="10" xfId="0" applyNumberFormat="1" applyFill="1" applyBorder="1" applyAlignment="1">
      <alignment horizontal="center" vertical="center"/>
    </xf>
    <xf numFmtId="0" fontId="0" fillId="0" borderId="10" xfId="0" applyBorder="1" applyAlignment="1">
      <alignment horizontal="center" vertical="center" wrapText="1"/>
    </xf>
    <xf numFmtId="0" fontId="10" fillId="0" borderId="10" xfId="0" applyFont="1" applyBorder="1" applyAlignment="1">
      <alignment horizontal="left" vertical="center" wrapText="1"/>
    </xf>
    <xf numFmtId="0" fontId="1" fillId="0" borderId="10" xfId="0" applyFont="1" applyBorder="1" applyAlignment="1">
      <alignment horizontal="left" vertical="distributed" wrapText="1"/>
    </xf>
    <xf numFmtId="0" fontId="1" fillId="0" borderId="10" xfId="0" applyFont="1" applyBorder="1" applyAlignment="1">
      <alignment horizontal="center" vertical="center"/>
    </xf>
    <xf numFmtId="172" fontId="1" fillId="0" borderId="10" xfId="0" applyNumberFormat="1" applyFont="1" applyBorder="1" applyAlignment="1">
      <alignment horizontal="center" vertical="center"/>
    </xf>
    <xf numFmtId="0" fontId="11" fillId="0" borderId="10" xfId="0" applyFont="1" applyBorder="1" applyAlignment="1">
      <alignment horizontal="left" vertical="distributed" wrapText="1"/>
    </xf>
    <xf numFmtId="0" fontId="11" fillId="0" borderId="10" xfId="0" applyFont="1" applyBorder="1" applyAlignment="1">
      <alignment horizontal="center" vertical="center" wrapText="1"/>
    </xf>
    <xf numFmtId="172" fontId="11" fillId="24" borderId="10" xfId="0" applyNumberFormat="1" applyFont="1" applyFill="1" applyBorder="1" applyAlignment="1">
      <alignment horizontal="center" vertical="center"/>
    </xf>
    <xf numFmtId="0" fontId="10" fillId="0" borderId="10" xfId="0" applyFont="1" applyBorder="1" applyAlignment="1">
      <alignment horizontal="center" vertical="center"/>
    </xf>
    <xf numFmtId="0" fontId="0" fillId="0" borderId="10" xfId="0" applyFont="1" applyBorder="1" applyAlignment="1">
      <alignment horizontal="left" vertical="distributed" wrapText="1"/>
    </xf>
    <xf numFmtId="1" fontId="0" fillId="0" borderId="10" xfId="0" applyNumberFormat="1" applyBorder="1" applyAlignment="1">
      <alignment horizontal="center" vertical="center"/>
    </xf>
    <xf numFmtId="172" fontId="0" fillId="0" borderId="10" xfId="0" applyNumberFormat="1" applyBorder="1" applyAlignment="1">
      <alignment horizontal="center" vertical="center"/>
    </xf>
    <xf numFmtId="2" fontId="0" fillId="24" borderId="10" xfId="0" applyNumberFormat="1" applyFill="1" applyBorder="1" applyAlignment="1">
      <alignment horizontal="center" vertical="center"/>
    </xf>
    <xf numFmtId="0" fontId="1" fillId="0" borderId="10" xfId="0" applyFont="1" applyBorder="1" applyAlignment="1">
      <alignment horizontal="left" vertical="center" wrapText="1"/>
    </xf>
    <xf numFmtId="1" fontId="1" fillId="0" borderId="10" xfId="0" applyNumberFormat="1" applyFont="1" applyBorder="1" applyAlignment="1">
      <alignment horizontal="center" vertical="center"/>
    </xf>
    <xf numFmtId="0" fontId="1" fillId="0" borderId="10" xfId="0" applyFont="1" applyFill="1" applyBorder="1" applyAlignment="1">
      <alignment horizontal="center" vertical="center" wrapText="1"/>
    </xf>
    <xf numFmtId="0" fontId="6" fillId="0" borderId="10" xfId="0" applyFont="1" applyBorder="1" applyAlignment="1">
      <alignment horizontal="left" vertical="distributed" wrapText="1"/>
    </xf>
    <xf numFmtId="0" fontId="0" fillId="0" borderId="10" xfId="0" applyFont="1" applyBorder="1" applyAlignment="1">
      <alignment horizontal="right" vertical="center" wrapText="1"/>
    </xf>
    <xf numFmtId="0" fontId="9" fillId="0" borderId="10" xfId="0" applyFont="1" applyBorder="1" applyAlignment="1">
      <alignment vertical="center"/>
    </xf>
    <xf numFmtId="0" fontId="9" fillId="0" borderId="10" xfId="0" applyFont="1" applyBorder="1" applyAlignment="1">
      <alignment horizontal="left" vertical="center" wrapText="1"/>
    </xf>
    <xf numFmtId="16" fontId="0" fillId="0" borderId="10" xfId="0" applyNumberFormat="1" applyFont="1" applyBorder="1" applyAlignment="1">
      <alignment vertical="center"/>
    </xf>
    <xf numFmtId="0" fontId="0" fillId="0" borderId="10" xfId="0" applyFont="1" applyBorder="1" applyAlignment="1">
      <alignment horizontal="left" vertical="center" wrapText="1"/>
    </xf>
    <xf numFmtId="0" fontId="0" fillId="0" borderId="10" xfId="0" applyFont="1" applyBorder="1" applyAlignment="1">
      <alignment vertical="center"/>
    </xf>
    <xf numFmtId="172" fontId="0" fillId="0" borderId="10" xfId="0" applyNumberFormat="1" applyFont="1" applyBorder="1" applyAlignment="1">
      <alignment vertical="center"/>
    </xf>
    <xf numFmtId="172" fontId="3" fillId="0" borderId="10" xfId="0" applyNumberFormat="1" applyFont="1" applyBorder="1" applyAlignment="1">
      <alignment horizontal="center" vertical="center" wrapText="1"/>
    </xf>
    <xf numFmtId="172" fontId="3" fillId="24" borderId="10" xfId="0" applyNumberFormat="1" applyFont="1" applyFill="1" applyBorder="1" applyAlignment="1">
      <alignment horizontal="center" vertical="center" wrapText="1"/>
    </xf>
    <xf numFmtId="0" fontId="3" fillId="0" borderId="10" xfId="0" applyFont="1" applyBorder="1" applyAlignment="1">
      <alignment vertical="center" wrapText="1"/>
    </xf>
    <xf numFmtId="0" fontId="6" fillId="0" borderId="10" xfId="0" applyFont="1" applyBorder="1" applyAlignment="1">
      <alignment vertical="center" wrapText="1"/>
    </xf>
    <xf numFmtId="172" fontId="6"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172" fontId="3" fillId="0" borderId="10" xfId="0" applyNumberFormat="1" applyFont="1" applyBorder="1" applyAlignment="1">
      <alignment horizontal="center" vertical="center" wrapText="1"/>
    </xf>
    <xf numFmtId="172" fontId="6" fillId="0" borderId="10" xfId="0" applyNumberFormat="1" applyFont="1" applyBorder="1" applyAlignment="1">
      <alignment wrapText="1"/>
    </xf>
    <xf numFmtId="172" fontId="6" fillId="0" borderId="10" xfId="0" applyNumberFormat="1" applyFont="1" applyFill="1" applyBorder="1" applyAlignment="1">
      <alignment horizontal="center" wrapText="1"/>
    </xf>
    <xf numFmtId="172" fontId="6" fillId="0" borderId="10" xfId="0" applyNumberFormat="1" applyFont="1" applyBorder="1" applyAlignment="1">
      <alignment horizontal="center"/>
    </xf>
    <xf numFmtId="172" fontId="3" fillId="0" borderId="10" xfId="0" applyNumberFormat="1" applyFont="1" applyBorder="1" applyAlignment="1">
      <alignment wrapText="1"/>
    </xf>
    <xf numFmtId="0" fontId="0" fillId="0" borderId="29" xfId="0" applyFont="1" applyBorder="1" applyAlignment="1">
      <alignment horizontal="center"/>
    </xf>
    <xf numFmtId="0" fontId="3" fillId="0" borderId="19" xfId="0" applyFont="1" applyBorder="1" applyAlignment="1">
      <alignment horizontal="left"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distributed" wrapText="1"/>
    </xf>
    <xf numFmtId="172" fontId="3" fillId="0" borderId="15" xfId="0" applyNumberFormat="1" applyFont="1" applyBorder="1" applyAlignment="1">
      <alignment horizontal="center" vertical="center" wrapText="1"/>
    </xf>
    <xf numFmtId="0" fontId="3" fillId="0" borderId="27" xfId="0" applyFont="1" applyBorder="1" applyAlignment="1">
      <alignment horizontal="left" vertical="distributed" wrapText="1"/>
    </xf>
    <xf numFmtId="0" fontId="3" fillId="0" borderId="13" xfId="0" applyFont="1" applyBorder="1" applyAlignment="1">
      <alignment horizontal="center" vertical="distributed" wrapText="1"/>
    </xf>
    <xf numFmtId="0" fontId="3" fillId="0" borderId="26" xfId="0" applyFont="1" applyBorder="1" applyAlignment="1">
      <alignment horizontal="center" vertical="center"/>
    </xf>
    <xf numFmtId="0" fontId="3" fillId="0" borderId="27" xfId="0" applyFont="1" applyBorder="1" applyAlignment="1">
      <alignment horizontal="left" vertical="center" wrapText="1"/>
    </xf>
    <xf numFmtId="0" fontId="3" fillId="0" borderId="30" xfId="0" applyFont="1" applyBorder="1" applyAlignment="1">
      <alignment horizontal="left" vertical="distributed" wrapText="1"/>
    </xf>
    <xf numFmtId="0" fontId="3" fillId="0" borderId="31" xfId="0" applyFont="1" applyBorder="1" applyAlignment="1">
      <alignment horizontal="center" vertical="distributed" wrapText="1"/>
    </xf>
    <xf numFmtId="172" fontId="3" fillId="0" borderId="31" xfId="0" applyNumberFormat="1" applyFont="1" applyBorder="1" applyAlignment="1">
      <alignment horizontal="center" vertical="distributed" wrapText="1"/>
    </xf>
    <xf numFmtId="172" fontId="3" fillId="0" borderId="32" xfId="0" applyNumberFormat="1"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172" fontId="3" fillId="0" borderId="31" xfId="0" applyNumberFormat="1" applyFont="1" applyBorder="1" applyAlignment="1">
      <alignment horizontal="center" vertical="center"/>
    </xf>
    <xf numFmtId="0" fontId="3" fillId="0" borderId="28" xfId="0" applyFont="1" applyBorder="1" applyAlignment="1">
      <alignment horizontal="left" vertical="distributed" wrapText="1"/>
    </xf>
    <xf numFmtId="0" fontId="3" fillId="0" borderId="28" xfId="0" applyFont="1" applyBorder="1" applyAlignment="1">
      <alignment horizontal="center" vertical="distributed" wrapText="1"/>
    </xf>
    <xf numFmtId="172" fontId="3" fillId="0" borderId="28" xfId="0" applyNumberFormat="1" applyFont="1" applyBorder="1" applyAlignment="1">
      <alignment horizontal="center" vertical="distributed" wrapText="1"/>
    </xf>
    <xf numFmtId="172" fontId="3" fillId="0" borderId="28" xfId="0" applyNumberFormat="1"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left" vertical="distributed" wrapText="1"/>
    </xf>
    <xf numFmtId="0" fontId="6" fillId="0" borderId="17" xfId="0" applyFont="1" applyBorder="1" applyAlignment="1">
      <alignment horizontal="center" vertical="distributed" wrapText="1"/>
    </xf>
    <xf numFmtId="172" fontId="3" fillId="0" borderId="29" xfId="0" applyNumberFormat="1" applyFont="1" applyBorder="1" applyAlignment="1">
      <alignment horizontal="center" vertical="center"/>
    </xf>
    <xf numFmtId="0" fontId="3" fillId="0" borderId="29" xfId="0" applyFont="1" applyBorder="1" applyAlignment="1">
      <alignment horizontal="center" vertical="center"/>
    </xf>
    <xf numFmtId="0" fontId="3" fillId="0" borderId="17" xfId="0" applyFont="1" applyBorder="1" applyAlignment="1">
      <alignment horizontal="center" vertical="center"/>
    </xf>
    <xf numFmtId="172" fontId="3" fillId="0" borderId="17" xfId="0" applyNumberFormat="1" applyFont="1" applyBorder="1" applyAlignment="1">
      <alignment horizontal="center" vertical="center"/>
    </xf>
    <xf numFmtId="0" fontId="3" fillId="0" borderId="34" xfId="0" applyFont="1" applyBorder="1" applyAlignment="1">
      <alignment horizontal="left" vertical="distributed" wrapText="1"/>
    </xf>
    <xf numFmtId="0" fontId="6" fillId="0" borderId="11" xfId="0" applyFont="1" applyBorder="1" applyAlignment="1">
      <alignment horizontal="center" vertical="distributed" wrapText="1"/>
    </xf>
    <xf numFmtId="172" fontId="3" fillId="0" borderId="35" xfId="0" applyNumberFormat="1" applyFont="1" applyBorder="1" applyAlignment="1">
      <alignment horizontal="center" vertical="center"/>
    </xf>
    <xf numFmtId="0" fontId="3" fillId="0" borderId="35" xfId="0" applyFont="1" applyBorder="1" applyAlignment="1">
      <alignment horizontal="center" vertical="center"/>
    </xf>
    <xf numFmtId="172" fontId="3" fillId="0" borderId="11" xfId="0" applyNumberFormat="1" applyFont="1" applyBorder="1" applyAlignment="1">
      <alignment horizontal="center" vertical="center"/>
    </xf>
    <xf numFmtId="0" fontId="6" fillId="0" borderId="33" xfId="0" applyFont="1" applyBorder="1" applyAlignment="1">
      <alignment horizontal="left" vertical="distributed" wrapText="1"/>
    </xf>
    <xf numFmtId="172" fontId="6" fillId="0" borderId="28" xfId="0" applyNumberFormat="1" applyFont="1" applyBorder="1" applyAlignment="1">
      <alignment horizontal="center"/>
    </xf>
    <xf numFmtId="172" fontId="6" fillId="0" borderId="29" xfId="0" applyNumberFormat="1" applyFont="1" applyBorder="1" applyAlignment="1">
      <alignment horizontal="center"/>
    </xf>
    <xf numFmtId="172" fontId="6" fillId="0" borderId="17" xfId="0" applyNumberFormat="1" applyFont="1" applyBorder="1" applyAlignment="1">
      <alignment horizontal="center"/>
    </xf>
    <xf numFmtId="0" fontId="1" fillId="0" borderId="10" xfId="0"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center" vertical="distributed" wrapText="1"/>
    </xf>
    <xf numFmtId="172" fontId="3" fillId="0" borderId="10" xfId="0" applyNumberFormat="1" applyFont="1" applyBorder="1" applyAlignment="1">
      <alignment horizontal="center" vertical="center" wrapText="1"/>
    </xf>
    <xf numFmtId="172"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xf>
    <xf numFmtId="0" fontId="3" fillId="0" borderId="10" xfId="0" applyFont="1" applyBorder="1" applyAlignment="1">
      <alignment/>
    </xf>
    <xf numFmtId="0" fontId="6" fillId="0" borderId="10" xfId="0" applyFont="1" applyBorder="1" applyAlignment="1">
      <alignment horizontal="left" vertical="distributed" wrapText="1"/>
    </xf>
    <xf numFmtId="172" fontId="6" fillId="0" borderId="10" xfId="0" applyNumberFormat="1" applyFont="1" applyBorder="1" applyAlignment="1">
      <alignment horizontal="center"/>
    </xf>
    <xf numFmtId="0" fontId="3" fillId="0" borderId="10" xfId="0" applyFont="1" applyBorder="1" applyAlignment="1">
      <alignment horizontal="left" vertical="center" wrapText="1"/>
    </xf>
    <xf numFmtId="0" fontId="0" fillId="0" borderId="10" xfId="0" applyBorder="1" applyAlignment="1">
      <alignment horizontal="center"/>
    </xf>
    <xf numFmtId="0" fontId="0" fillId="24" borderId="10" xfId="0" applyFill="1" applyBorder="1" applyAlignment="1">
      <alignment horizontal="center"/>
    </xf>
    <xf numFmtId="0" fontId="0" fillId="24" borderId="10" xfId="0" applyFont="1" applyFill="1" applyBorder="1" applyAlignment="1">
      <alignment horizontal="center" vertical="center" wrapText="1"/>
    </xf>
    <xf numFmtId="0" fontId="0" fillId="24" borderId="10" xfId="0" applyFont="1" applyFill="1" applyBorder="1" applyAlignment="1">
      <alignment horizontal="left" vertical="distributed" wrapText="1"/>
    </xf>
    <xf numFmtId="0" fontId="0" fillId="24" borderId="10" xfId="0" applyFont="1" applyFill="1" applyBorder="1" applyAlignment="1">
      <alignment horizontal="center" vertical="distributed" wrapText="1"/>
    </xf>
    <xf numFmtId="0" fontId="0" fillId="24" borderId="10" xfId="0" applyFill="1" applyBorder="1" applyAlignment="1">
      <alignment horizontal="center" vertical="distributed" wrapText="1"/>
    </xf>
    <xf numFmtId="0" fontId="0" fillId="24" borderId="10" xfId="0" applyFont="1" applyFill="1" applyBorder="1" applyAlignment="1">
      <alignment horizontal="left" vertical="center" wrapText="1"/>
    </xf>
    <xf numFmtId="0" fontId="1" fillId="24" borderId="10" xfId="0" applyFont="1" applyFill="1" applyBorder="1" applyAlignment="1">
      <alignment horizontal="center" vertical="distributed" wrapText="1"/>
    </xf>
    <xf numFmtId="0" fontId="0" fillId="0" borderId="0" xfId="0" applyAlignment="1">
      <alignment horizontal="left"/>
    </xf>
    <xf numFmtId="0" fontId="0" fillId="0" borderId="0" xfId="0" applyFont="1" applyAlignment="1">
      <alignment/>
    </xf>
    <xf numFmtId="0" fontId="0" fillId="0" borderId="10" xfId="0" applyFont="1" applyBorder="1" applyAlignment="1">
      <alignment horizontal="center" wrapText="1"/>
    </xf>
    <xf numFmtId="0" fontId="16" fillId="0" borderId="10" xfId="0" applyFont="1" applyBorder="1" applyAlignment="1">
      <alignment horizontal="left" vertical="top" wrapText="1"/>
    </xf>
    <xf numFmtId="0" fontId="27" fillId="0" borderId="0" xfId="0" applyFont="1" applyAlignment="1">
      <alignment horizontal="center" vertical="center" wrapText="1"/>
    </xf>
    <xf numFmtId="172" fontId="6"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35" fillId="0" borderId="10" xfId="0" applyFont="1" applyBorder="1" applyAlignment="1">
      <alignment vertical="center" wrapText="1"/>
    </xf>
    <xf numFmtId="0" fontId="19" fillId="0" borderId="10" xfId="0" applyFont="1" applyBorder="1" applyAlignment="1">
      <alignment vertical="center" wrapText="1"/>
    </xf>
    <xf numFmtId="0" fontId="3" fillId="0" borderId="0" xfId="0" applyFont="1" applyAlignment="1">
      <alignment horizontal="right"/>
    </xf>
    <xf numFmtId="0" fontId="13" fillId="0" borderId="10" xfId="0" applyFont="1" applyFill="1" applyBorder="1" applyAlignment="1">
      <alignment horizontal="center" vertical="center"/>
    </xf>
    <xf numFmtId="0" fontId="3" fillId="0" borderId="10" xfId="0" applyFont="1" applyBorder="1" applyAlignment="1">
      <alignment horizontal="left" vertical="center" wrapText="1"/>
    </xf>
    <xf numFmtId="0" fontId="26" fillId="0" borderId="0" xfId="0" applyFont="1" applyAlignment="1">
      <alignment horizontal="right"/>
    </xf>
    <xf numFmtId="0" fontId="3" fillId="0" borderId="10" xfId="0" applyFont="1" applyBorder="1" applyAlignment="1">
      <alignment/>
    </xf>
    <xf numFmtId="16" fontId="3" fillId="0" borderId="10" xfId="0" applyNumberFormat="1" applyFont="1" applyBorder="1" applyAlignment="1">
      <alignment horizontal="center"/>
    </xf>
    <xf numFmtId="172" fontId="4" fillId="0" borderId="10" xfId="0" applyNumberFormat="1" applyFont="1" applyBorder="1" applyAlignment="1">
      <alignment horizontal="center" vertical="center"/>
    </xf>
    <xf numFmtId="172" fontId="3" fillId="24" borderId="10" xfId="0" applyNumberFormat="1" applyFont="1" applyFill="1" applyBorder="1" applyAlignment="1">
      <alignment horizontal="center" vertical="center"/>
    </xf>
    <xf numFmtId="0" fontId="0" fillId="0" borderId="0" xfId="0" applyFont="1" applyAlignment="1">
      <alignment horizontal="right"/>
    </xf>
    <xf numFmtId="0" fontId="12" fillId="0" borderId="0" xfId="0" applyFont="1" applyAlignment="1">
      <alignment horizontal="center"/>
    </xf>
    <xf numFmtId="2" fontId="0" fillId="0" borderId="10" xfId="0" applyNumberFormat="1" applyFont="1" applyFill="1" applyBorder="1" applyAlignment="1">
      <alignment horizontal="center" wrapText="1"/>
    </xf>
    <xf numFmtId="2" fontId="12" fillId="0" borderId="0" xfId="0" applyNumberFormat="1" applyFont="1" applyAlignment="1">
      <alignment horizontal="center"/>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6" fillId="0" borderId="10" xfId="0" applyFont="1" applyBorder="1" applyAlignment="1">
      <alignment horizontal="center" vertical="top" wrapText="1"/>
    </xf>
    <xf numFmtId="44" fontId="3" fillId="0" borderId="10" xfId="43" applyFont="1" applyBorder="1" applyAlignment="1">
      <alignment horizontal="left" vertical="top" wrapText="1"/>
    </xf>
    <xf numFmtId="0" fontId="3" fillId="0" borderId="10" xfId="0" applyFont="1" applyFill="1" applyBorder="1" applyAlignment="1">
      <alignment horizontal="center" vertical="center" wrapText="1"/>
    </xf>
    <xf numFmtId="2" fontId="3" fillId="0" borderId="10" xfId="0" applyNumberFormat="1" applyFont="1" applyBorder="1" applyAlignment="1">
      <alignment horizontal="center" vertical="center" wrapText="1"/>
    </xf>
    <xf numFmtId="0" fontId="3" fillId="24" borderId="10" xfId="0" applyFont="1" applyFill="1" applyBorder="1" applyAlignment="1">
      <alignment horizontal="center" vertical="center" wrapText="1"/>
    </xf>
    <xf numFmtId="0" fontId="37" fillId="0" borderId="10" xfId="0" applyFont="1" applyBorder="1" applyAlignment="1">
      <alignment horizontal="center" vertical="center"/>
    </xf>
    <xf numFmtId="172" fontId="3" fillId="0" borderId="10" xfId="0" applyNumberFormat="1" applyFont="1" applyFill="1" applyBorder="1" applyAlignment="1">
      <alignment horizontal="center" vertical="center" wrapText="1"/>
    </xf>
    <xf numFmtId="0" fontId="27" fillId="0" borderId="10" xfId="0"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14" fillId="0" borderId="10" xfId="0" applyFont="1" applyBorder="1" applyAlignment="1">
      <alignment horizontal="center"/>
    </xf>
    <xf numFmtId="0" fontId="13" fillId="0" borderId="10" xfId="0" applyFont="1" applyBorder="1" applyAlignment="1">
      <alignment vertical="center" wrapText="1"/>
    </xf>
    <xf numFmtId="0" fontId="13" fillId="0" borderId="10" xfId="0" applyFont="1" applyBorder="1" applyAlignment="1">
      <alignment vertical="center"/>
    </xf>
    <xf numFmtId="0" fontId="17" fillId="0" borderId="0" xfId="0" applyFont="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6" fillId="0" borderId="10" xfId="0" applyFont="1" applyBorder="1" applyAlignment="1">
      <alignment vertical="center" wrapText="1"/>
    </xf>
    <xf numFmtId="0" fontId="33" fillId="0" borderId="10" xfId="0" applyFont="1" applyBorder="1" applyAlignment="1">
      <alignment vertical="center" wrapText="1"/>
    </xf>
    <xf numFmtId="0" fontId="6" fillId="0" borderId="0" xfId="0" applyFont="1" applyBorder="1" applyAlignment="1">
      <alignment/>
    </xf>
    <xf numFmtId="0" fontId="19" fillId="0" borderId="0" xfId="0" applyFont="1" applyBorder="1" applyAlignment="1">
      <alignment/>
    </xf>
    <xf numFmtId="0" fontId="13" fillId="0" borderId="10" xfId="0" applyFont="1" applyBorder="1" applyAlignment="1">
      <alignment horizontal="center" vertical="center" textRotation="90" wrapText="1" readingOrder="1"/>
    </xf>
    <xf numFmtId="0" fontId="0" fillId="0" borderId="10" xfId="0" applyFont="1" applyBorder="1" applyAlignment="1">
      <alignment/>
    </xf>
    <xf numFmtId="0" fontId="13"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xf>
    <xf numFmtId="0" fontId="34" fillId="0" borderId="10" xfId="0" applyFont="1" applyBorder="1" applyAlignment="1">
      <alignment horizontal="center" vertical="center" wrapText="1"/>
    </xf>
    <xf numFmtId="0" fontId="20" fillId="0" borderId="10" xfId="0" applyFont="1" applyBorder="1" applyAlignment="1">
      <alignment/>
    </xf>
    <xf numFmtId="0" fontId="1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6" fillId="0" borderId="20" xfId="0" applyFont="1" applyBorder="1" applyAlignment="1">
      <alignment horizontal="left" vertical="center" wrapText="1"/>
    </xf>
    <xf numFmtId="0" fontId="6" fillId="0" borderId="27" xfId="0" applyFont="1" applyBorder="1" applyAlignment="1">
      <alignment horizontal="left" vertical="center" wrapText="1"/>
    </xf>
    <xf numFmtId="0" fontId="16" fillId="0" borderId="0" xfId="0" applyFont="1" applyAlignment="1">
      <alignment horizontal="center"/>
    </xf>
    <xf numFmtId="0" fontId="33" fillId="0" borderId="0" xfId="0" applyFont="1" applyAlignment="1">
      <alignment horizontal="center"/>
    </xf>
    <xf numFmtId="0" fontId="12" fillId="0" borderId="0" xfId="0" applyFont="1" applyBorder="1" applyAlignment="1">
      <alignment/>
    </xf>
    <xf numFmtId="0" fontId="13" fillId="0" borderId="10" xfId="0" applyFont="1" applyBorder="1" applyAlignment="1">
      <alignment horizontal="center"/>
    </xf>
    <xf numFmtId="0" fontId="13" fillId="0" borderId="10"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12" fillId="0" borderId="0" xfId="0" applyFont="1" applyAlignment="1">
      <alignment horizontal="center" wrapText="1"/>
    </xf>
    <xf numFmtId="0" fontId="32" fillId="0" borderId="10" xfId="0" applyFont="1" applyBorder="1" applyAlignment="1">
      <alignment horizontal="center" vertical="center" wrapText="1"/>
    </xf>
    <xf numFmtId="0" fontId="13" fillId="0" borderId="10" xfId="0" applyFont="1" applyBorder="1" applyAlignment="1">
      <alignment horizontal="center" vertical="center" wrapText="1"/>
    </xf>
    <xf numFmtId="172" fontId="4" fillId="0" borderId="10" xfId="0" applyNumberFormat="1" applyFont="1" applyBorder="1" applyAlignment="1">
      <alignment horizontal="center" vertical="center" wrapText="1"/>
    </xf>
    <xf numFmtId="172" fontId="6" fillId="0" borderId="10" xfId="0" applyNumberFormat="1" applyFont="1" applyBorder="1" applyAlignment="1">
      <alignment horizontal="center"/>
    </xf>
    <xf numFmtId="172" fontId="6"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left" vertical="center" wrapText="1"/>
    </xf>
    <xf numFmtId="0" fontId="1" fillId="0" borderId="27" xfId="0" applyFont="1" applyBorder="1" applyAlignment="1">
      <alignment horizontal="left" vertical="center" wrapText="1"/>
    </xf>
    <xf numFmtId="0" fontId="6" fillId="0" borderId="36"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20" xfId="0" applyFont="1" applyBorder="1" applyAlignment="1">
      <alignment horizontal="left" vertical="center" wrapText="1"/>
    </xf>
    <xf numFmtId="0" fontId="4" fillId="0" borderId="27" xfId="0" applyFont="1" applyBorder="1" applyAlignment="1">
      <alignment horizontal="left" vertical="center" wrapText="1"/>
    </xf>
    <xf numFmtId="0" fontId="1" fillId="0" borderId="23" xfId="0" applyFont="1" applyBorder="1" applyAlignment="1">
      <alignment vertical="center" wrapText="1"/>
    </xf>
    <xf numFmtId="0" fontId="0" fillId="0" borderId="24" xfId="0" applyBorder="1" applyAlignment="1">
      <alignment vertical="center" wrapText="1"/>
    </xf>
    <xf numFmtId="0" fontId="0" fillId="0" borderId="21" xfId="0"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21" fillId="0" borderId="10" xfId="0" applyFont="1" applyBorder="1" applyAlignment="1">
      <alignment horizontal="left" vertical="center"/>
    </xf>
    <xf numFmtId="0" fontId="9" fillId="0" borderId="10" xfId="0" applyFont="1" applyBorder="1" applyAlignment="1">
      <alignment horizontal="left" vertical="center"/>
    </xf>
    <xf numFmtId="0" fontId="6" fillId="0" borderId="10" xfId="0" applyFont="1" applyBorder="1" applyAlignment="1">
      <alignment/>
    </xf>
    <xf numFmtId="0" fontId="18" fillId="0" borderId="10" xfId="0" applyFont="1" applyBorder="1" applyAlignment="1">
      <alignment horizontal="center" vertical="center"/>
    </xf>
    <xf numFmtId="0" fontId="3" fillId="0" borderId="10" xfId="0" applyFont="1" applyBorder="1" applyAlignment="1">
      <alignment horizontal="left" vertical="center" wrapText="1"/>
    </xf>
    <xf numFmtId="0" fontId="5" fillId="0" borderId="0" xfId="0" applyFont="1" applyAlignment="1">
      <alignment horizontal="right" wrapText="1"/>
    </xf>
    <xf numFmtId="0" fontId="0" fillId="0" borderId="37"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34"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14" fillId="0" borderId="10" xfId="0" applyFont="1" applyBorder="1" applyAlignment="1">
      <alignment horizontal="center" vertical="center" wrapText="1"/>
    </xf>
    <xf numFmtId="0" fontId="10" fillId="0" borderId="0" xfId="0" applyFont="1" applyAlignment="1">
      <alignment horizontal="center"/>
    </xf>
    <xf numFmtId="0" fontId="0" fillId="0" borderId="0" xfId="0" applyAlignment="1">
      <alignment horizont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1" xfId="0" applyFont="1" applyBorder="1" applyAlignment="1">
      <alignment horizontal="center" vertical="center" wrapText="1"/>
    </xf>
    <xf numFmtId="0" fontId="12" fillId="0" borderId="0" xfId="0" applyFont="1" applyAlignment="1">
      <alignment horizontal="center"/>
    </xf>
    <xf numFmtId="0" fontId="27" fillId="0" borderId="0" xfId="0" applyFont="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0" fillId="0" borderId="20" xfId="0" applyFont="1" applyBorder="1" applyAlignment="1">
      <alignment horizontal="center" wrapText="1"/>
    </xf>
    <xf numFmtId="0" fontId="0" fillId="0" borderId="27" xfId="0" applyFont="1" applyBorder="1" applyAlignment="1">
      <alignment horizontal="center" wrapText="1"/>
    </xf>
    <xf numFmtId="0" fontId="0" fillId="0" borderId="14" xfId="0" applyFont="1" applyBorder="1" applyAlignment="1">
      <alignment horizontal="center" wrapText="1"/>
    </xf>
    <xf numFmtId="0" fontId="16" fillId="0" borderId="0" xfId="0" applyFont="1" applyBorder="1" applyAlignment="1">
      <alignment horizontal="center" wrapText="1"/>
    </xf>
    <xf numFmtId="0" fontId="1" fillId="0" borderId="20" xfId="0" applyFont="1" applyBorder="1" applyAlignment="1">
      <alignment horizontal="center" vertical="top"/>
    </xf>
    <xf numFmtId="0" fontId="1" fillId="0" borderId="27" xfId="0" applyFont="1" applyBorder="1" applyAlignment="1">
      <alignment horizontal="center" vertical="top"/>
    </xf>
    <xf numFmtId="0" fontId="1" fillId="0" borderId="14" xfId="0" applyFont="1" applyBorder="1" applyAlignment="1">
      <alignment horizontal="center" vertical="top"/>
    </xf>
    <xf numFmtId="0" fontId="12" fillId="24" borderId="20" xfId="0" applyFont="1" applyFill="1" applyBorder="1" applyAlignment="1">
      <alignment/>
    </xf>
    <xf numFmtId="0" fontId="12" fillId="24" borderId="27" xfId="0" applyFont="1" applyFill="1" applyBorder="1" applyAlignment="1">
      <alignment/>
    </xf>
    <xf numFmtId="0" fontId="12" fillId="24" borderId="14" xfId="0" applyFont="1" applyFill="1" applyBorder="1" applyAlignment="1">
      <alignment/>
    </xf>
    <xf numFmtId="0" fontId="12" fillId="24" borderId="20" xfId="0" applyFont="1" applyFill="1" applyBorder="1" applyAlignment="1">
      <alignment horizontal="center"/>
    </xf>
    <xf numFmtId="0" fontId="12" fillId="24" borderId="14" xfId="0" applyFont="1" applyFill="1" applyBorder="1" applyAlignment="1">
      <alignment horizontal="center"/>
    </xf>
    <xf numFmtId="0" fontId="4" fillId="0" borderId="20" xfId="0" applyFont="1" applyBorder="1" applyAlignment="1">
      <alignment horizontal="center" vertical="top"/>
    </xf>
    <xf numFmtId="0" fontId="4" fillId="0" borderId="27" xfId="0" applyFont="1" applyBorder="1" applyAlignment="1">
      <alignment horizontal="center" vertical="top"/>
    </xf>
    <xf numFmtId="0" fontId="4" fillId="0" borderId="14" xfId="0" applyFont="1" applyBorder="1" applyAlignment="1">
      <alignment horizontal="center" vertical="top"/>
    </xf>
    <xf numFmtId="0" fontId="12" fillId="24" borderId="20" xfId="0" applyFont="1" applyFill="1" applyBorder="1" applyAlignment="1">
      <alignment horizontal="left" vertical="center" wrapText="1"/>
    </xf>
    <xf numFmtId="0" fontId="12" fillId="24" borderId="27" xfId="0" applyFont="1" applyFill="1" applyBorder="1" applyAlignment="1">
      <alignment horizontal="left" vertical="center" wrapText="1"/>
    </xf>
    <xf numFmtId="0" fontId="12" fillId="24" borderId="14" xfId="0" applyFont="1" applyFill="1" applyBorder="1" applyAlignment="1">
      <alignment horizontal="left" vertical="center" wrapText="1"/>
    </xf>
    <xf numFmtId="0" fontId="12" fillId="24" borderId="20" xfId="0" applyFont="1" applyFill="1" applyBorder="1" applyAlignment="1">
      <alignment horizontal="center" vertical="center" wrapText="1"/>
    </xf>
    <xf numFmtId="0" fontId="12" fillId="24" borderId="14" xfId="0" applyFont="1" applyFill="1" applyBorder="1" applyAlignment="1">
      <alignment horizontal="center" vertical="center" wrapText="1"/>
    </xf>
    <xf numFmtId="0" fontId="12" fillId="24" borderId="20" xfId="0" applyFont="1" applyFill="1" applyBorder="1" applyAlignment="1">
      <alignment horizontal="center" vertical="center"/>
    </xf>
    <xf numFmtId="0" fontId="12" fillId="24" borderId="14" xfId="0" applyFont="1" applyFill="1" applyBorder="1" applyAlignment="1">
      <alignment horizontal="center" vertical="center"/>
    </xf>
    <xf numFmtId="0" fontId="12" fillId="24" borderId="20" xfId="0" applyFont="1" applyFill="1" applyBorder="1" applyAlignment="1">
      <alignment horizontal="left" vertical="top" wrapText="1"/>
    </xf>
    <xf numFmtId="0" fontId="12" fillId="24" borderId="27" xfId="0" applyFont="1" applyFill="1" applyBorder="1" applyAlignment="1">
      <alignment horizontal="left" vertical="top" wrapText="1"/>
    </xf>
    <xf numFmtId="0" fontId="12" fillId="24" borderId="14" xfId="0" applyFont="1" applyFill="1" applyBorder="1" applyAlignment="1">
      <alignment horizontal="left" vertical="top" wrapText="1"/>
    </xf>
    <xf numFmtId="0" fontId="12" fillId="24" borderId="20" xfId="0" applyFont="1" applyFill="1" applyBorder="1" applyAlignment="1">
      <alignment horizontal="left"/>
    </xf>
    <xf numFmtId="0" fontId="12" fillId="24" borderId="27" xfId="0" applyFont="1" applyFill="1" applyBorder="1" applyAlignment="1">
      <alignment horizontal="left"/>
    </xf>
    <xf numFmtId="0" fontId="12" fillId="24" borderId="14" xfId="0" applyFont="1" applyFill="1" applyBorder="1" applyAlignment="1">
      <alignment horizontal="left"/>
    </xf>
    <xf numFmtId="0" fontId="12" fillId="24" borderId="10" xfId="0" applyFont="1" applyFill="1" applyBorder="1" applyAlignment="1">
      <alignment horizontal="left" vertical="center" wrapText="1"/>
    </xf>
    <xf numFmtId="0" fontId="12" fillId="24" borderId="10" xfId="0" applyFont="1" applyFill="1" applyBorder="1" applyAlignment="1">
      <alignment horizontal="center" vertical="center" wrapText="1"/>
    </xf>
    <xf numFmtId="0" fontId="12" fillId="24" borderId="20" xfId="0" applyFont="1" applyFill="1" applyBorder="1" applyAlignment="1">
      <alignment vertical="center" wrapText="1"/>
    </xf>
    <xf numFmtId="0" fontId="12" fillId="24" borderId="27" xfId="0" applyFont="1" applyFill="1" applyBorder="1" applyAlignment="1">
      <alignment vertical="center" wrapText="1"/>
    </xf>
    <xf numFmtId="0" fontId="12" fillId="24" borderId="14" xfId="0" applyFont="1" applyFill="1" applyBorder="1" applyAlignment="1">
      <alignment vertical="center" wrapText="1"/>
    </xf>
    <xf numFmtId="0" fontId="12" fillId="24" borderId="24" xfId="0" applyFont="1" applyFill="1" applyBorder="1" applyAlignment="1">
      <alignment horizontal="left" vertical="center" wrapText="1"/>
    </xf>
    <xf numFmtId="0" fontId="12" fillId="24" borderId="24" xfId="0" applyFont="1" applyFill="1" applyBorder="1" applyAlignment="1">
      <alignment horizontal="center" vertical="center" wrapText="1"/>
    </xf>
    <xf numFmtId="0" fontId="3" fillId="0" borderId="0" xfId="0" applyFont="1" applyBorder="1" applyAlignment="1">
      <alignment/>
    </xf>
    <xf numFmtId="0" fontId="16" fillId="24" borderId="27" xfId="0" applyFont="1" applyFill="1" applyBorder="1" applyAlignment="1">
      <alignment horizontal="left" vertical="center" wrapText="1"/>
    </xf>
    <xf numFmtId="0" fontId="16" fillId="24" borderId="14" xfId="0" applyFont="1" applyFill="1" applyBorder="1" applyAlignment="1">
      <alignment horizontal="left" vertical="center" wrapText="1"/>
    </xf>
    <xf numFmtId="0" fontId="16" fillId="0" borderId="20"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4" xfId="0" applyFont="1" applyBorder="1" applyAlignment="1">
      <alignment horizontal="center" vertical="center" wrapText="1"/>
    </xf>
    <xf numFmtId="0" fontId="12" fillId="24" borderId="36" xfId="0" applyFont="1" applyFill="1" applyBorder="1" applyAlignment="1">
      <alignment horizontal="center" vertical="center" wrapText="1"/>
    </xf>
    <xf numFmtId="0" fontId="12" fillId="24" borderId="52" xfId="0" applyFont="1" applyFill="1" applyBorder="1" applyAlignment="1">
      <alignment horizontal="center" vertical="center" wrapText="1"/>
    </xf>
    <xf numFmtId="0" fontId="5" fillId="0" borderId="0" xfId="0" applyFont="1" applyAlignment="1">
      <alignment horizontal="right"/>
    </xf>
    <xf numFmtId="0" fontId="6" fillId="0" borderId="10" xfId="0" applyFont="1" applyBorder="1" applyAlignment="1">
      <alignment horizontal="center"/>
    </xf>
    <xf numFmtId="0" fontId="16" fillId="0" borderId="0" xfId="0" applyFont="1" applyBorder="1" applyAlignment="1">
      <alignment horizontal="center" vertical="center"/>
    </xf>
    <xf numFmtId="0" fontId="30" fillId="0" borderId="10" xfId="0" applyFont="1" applyBorder="1" applyAlignment="1">
      <alignment/>
    </xf>
    <xf numFmtId="0" fontId="12" fillId="0" borderId="10" xfId="0" applyFont="1" applyBorder="1" applyAlignment="1">
      <alignment horizontal="center"/>
    </xf>
    <xf numFmtId="0" fontId="30" fillId="0" borderId="10" xfId="0" applyFont="1" applyBorder="1" applyAlignment="1">
      <alignment horizontal="left"/>
    </xf>
    <xf numFmtId="0" fontId="16" fillId="0" borderId="10" xfId="0" applyFont="1" applyBorder="1" applyAlignment="1">
      <alignment/>
    </xf>
    <xf numFmtId="172" fontId="16" fillId="0" borderId="10" xfId="0" applyNumberFormat="1" applyFont="1" applyBorder="1" applyAlignment="1">
      <alignment horizontal="center"/>
    </xf>
    <xf numFmtId="0" fontId="30" fillId="0" borderId="10" xfId="0" applyFont="1" applyBorder="1" applyAlignment="1">
      <alignment horizontal="left" vertical="center" wrapText="1"/>
    </xf>
    <xf numFmtId="0" fontId="12" fillId="0" borderId="10" xfId="0" applyFont="1" applyBorder="1" applyAlignment="1">
      <alignment horizontal="center" vertical="center"/>
    </xf>
    <xf numFmtId="0" fontId="28" fillId="0" borderId="0" xfId="0" applyFont="1" applyBorder="1" applyAlignment="1">
      <alignment horizontal="center" vertical="center" wrapText="1"/>
    </xf>
    <xf numFmtId="0" fontId="12" fillId="0" borderId="20" xfId="0" applyFont="1" applyBorder="1" applyAlignment="1">
      <alignment/>
    </xf>
    <xf numFmtId="0" fontId="12" fillId="0" borderId="27" xfId="0" applyFont="1" applyBorder="1" applyAlignment="1">
      <alignment/>
    </xf>
    <xf numFmtId="0" fontId="12" fillId="0" borderId="14" xfId="0" applyFont="1" applyBorder="1" applyAlignment="1">
      <alignment/>
    </xf>
    <xf numFmtId="0" fontId="8" fillId="0" borderId="20" xfId="0" applyFont="1" applyBorder="1" applyAlignment="1">
      <alignment horizontal="center" vertical="center"/>
    </xf>
    <xf numFmtId="0" fontId="8" fillId="0" borderId="27" xfId="0" applyFont="1" applyBorder="1" applyAlignment="1">
      <alignment horizontal="center" vertical="center"/>
    </xf>
    <xf numFmtId="0" fontId="8" fillId="0" borderId="14" xfId="0" applyFont="1" applyBorder="1" applyAlignment="1">
      <alignment horizontal="center" vertical="center"/>
    </xf>
    <xf numFmtId="0" fontId="31" fillId="0" borderId="0" xfId="0" applyFont="1" applyAlignment="1">
      <alignment horizontal="right"/>
    </xf>
    <xf numFmtId="0" fontId="16" fillId="0" borderId="0" xfId="0" applyFont="1" applyBorder="1" applyAlignment="1">
      <alignment horizontal="center" vertical="center" wrapText="1"/>
    </xf>
    <xf numFmtId="0" fontId="16" fillId="0" borderId="0" xfId="0" applyFont="1" applyAlignment="1">
      <alignment horizontal="center" vertical="center"/>
    </xf>
    <xf numFmtId="0" fontId="8" fillId="0" borderId="10" xfId="0" applyFont="1" applyBorder="1" applyAlignment="1">
      <alignment horizontal="center" vertical="top"/>
    </xf>
    <xf numFmtId="0" fontId="8" fillId="0" borderId="10" xfId="0" applyFont="1" applyBorder="1" applyAlignment="1">
      <alignment horizontal="center" vertical="center" wrapText="1"/>
    </xf>
    <xf numFmtId="0" fontId="12" fillId="0" borderId="0" xfId="0" applyFont="1" applyAlignment="1">
      <alignment horizontal="left"/>
    </xf>
    <xf numFmtId="172" fontId="18" fillId="0" borderId="10" xfId="0" applyNumberFormat="1" applyFont="1" applyBorder="1" applyAlignment="1">
      <alignment horizontal="center" vertical="distributed" wrapText="1"/>
    </xf>
    <xf numFmtId="172" fontId="18" fillId="0" borderId="10" xfId="0" applyNumberFormat="1" applyFont="1" applyBorder="1" applyAlignment="1">
      <alignment horizontal="center" vertical="center" wrapText="1"/>
    </xf>
    <xf numFmtId="172" fontId="18" fillId="0" borderId="10" xfId="0" applyNumberFormat="1" applyFont="1" applyBorder="1" applyAlignment="1">
      <alignment horizontal="center" vertical="center"/>
    </xf>
    <xf numFmtId="172" fontId="18" fillId="24" borderId="10" xfId="0" applyNumberFormat="1" applyFont="1" applyFill="1" applyBorder="1" applyAlignment="1">
      <alignment horizontal="center" vertical="distributed" wrapText="1"/>
    </xf>
    <xf numFmtId="172" fontId="18" fillId="24" borderId="10" xfId="0" applyNumberFormat="1" applyFont="1" applyFill="1" applyBorder="1" applyAlignment="1">
      <alignment horizontal="center" vertical="center" wrapText="1"/>
    </xf>
    <xf numFmtId="172" fontId="18" fillId="24" borderId="10" xfId="0" applyNumberFormat="1" applyFont="1" applyFill="1" applyBorder="1" applyAlignment="1">
      <alignment horizontal="center" vertical="center"/>
    </xf>
    <xf numFmtId="0" fontId="18" fillId="24" borderId="10" xfId="0" applyFont="1" applyFill="1" applyBorder="1" applyAlignment="1">
      <alignment horizontal="center" vertical="distributed" wrapText="1"/>
    </xf>
    <xf numFmtId="0" fontId="18" fillId="24" borderId="10" xfId="0" applyFont="1" applyFill="1" applyBorder="1" applyAlignment="1">
      <alignment horizontal="center" vertical="center"/>
    </xf>
    <xf numFmtId="0" fontId="9" fillId="24" borderId="10" xfId="0" applyFont="1" applyFill="1" applyBorder="1" applyAlignment="1">
      <alignment horizontal="center" vertical="distributed" wrapText="1"/>
    </xf>
    <xf numFmtId="2" fontId="18" fillId="24" borderId="10" xfId="0" applyNumberFormat="1" applyFont="1" applyFill="1" applyBorder="1" applyAlignment="1">
      <alignment horizontal="center" vertical="center"/>
    </xf>
    <xf numFmtId="178" fontId="18" fillId="24" borderId="10" xfId="0" applyNumberFormat="1" applyFont="1" applyFill="1" applyBorder="1" applyAlignment="1">
      <alignment horizontal="center" vertical="center"/>
    </xf>
    <xf numFmtId="178" fontId="9" fillId="0" borderId="1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26"/>
  <sheetViews>
    <sheetView zoomScalePageLayoutView="0" workbookViewId="0" topLeftCell="A10">
      <selection activeCell="I22" sqref="I22"/>
    </sheetView>
  </sheetViews>
  <sheetFormatPr defaultColWidth="9.33203125" defaultRowHeight="12.75"/>
  <cols>
    <col min="1" max="1" width="49" style="0" customWidth="1"/>
    <col min="2" max="2" width="7.83203125" style="0" customWidth="1"/>
    <col min="3" max="3" width="12" style="0" customWidth="1"/>
    <col min="4" max="4" width="10.83203125" style="0" customWidth="1"/>
    <col min="5" max="5" width="13.16015625" style="0" customWidth="1"/>
    <col min="6" max="6" width="11.33203125" style="0" customWidth="1"/>
    <col min="7" max="7" width="10.83203125" style="0" bestFit="1" customWidth="1"/>
    <col min="8" max="8" width="10.16015625" style="0" customWidth="1"/>
    <col min="9" max="9" width="12.16015625" style="0" bestFit="1" customWidth="1"/>
    <col min="10" max="10" width="9.5" style="0" bestFit="1" customWidth="1"/>
    <col min="11" max="11" width="10.33203125" style="0" customWidth="1"/>
    <col min="12" max="14" width="9.33203125" style="22" customWidth="1"/>
  </cols>
  <sheetData>
    <row r="1" spans="1:17" ht="15.75">
      <c r="A1" t="s">
        <v>152</v>
      </c>
      <c r="K1" s="100" t="s">
        <v>153</v>
      </c>
      <c r="O1" s="22"/>
      <c r="P1" s="22"/>
      <c r="Q1" s="22"/>
    </row>
    <row r="2" spans="1:17" ht="38.25" customHeight="1">
      <c r="A2" s="305" t="s">
        <v>447</v>
      </c>
      <c r="B2" s="305"/>
      <c r="C2" s="305"/>
      <c r="D2" s="305"/>
      <c r="E2" s="305"/>
      <c r="F2" s="305"/>
      <c r="G2" s="305"/>
      <c r="H2" s="305"/>
      <c r="I2" s="305"/>
      <c r="J2" s="305"/>
      <c r="K2" s="305"/>
      <c r="O2" s="22"/>
      <c r="P2" s="22"/>
      <c r="Q2" s="22"/>
    </row>
    <row r="3" spans="3:17" ht="15.75">
      <c r="C3" s="107"/>
      <c r="O3" s="22"/>
      <c r="P3" s="22"/>
      <c r="Q3" s="22"/>
    </row>
    <row r="4" spans="11:17" ht="12.75">
      <c r="K4" s="258" t="s">
        <v>427</v>
      </c>
      <c r="O4" s="22"/>
      <c r="P4" s="22"/>
      <c r="Q4" s="22"/>
    </row>
    <row r="5" spans="1:16" s="48" customFormat="1" ht="13.5" customHeight="1">
      <c r="A5" s="306" t="s">
        <v>329</v>
      </c>
      <c r="B5" s="304" t="s">
        <v>439</v>
      </c>
      <c r="C5" s="307" t="s">
        <v>61</v>
      </c>
      <c r="D5" s="307"/>
      <c r="E5" s="303" t="s">
        <v>313</v>
      </c>
      <c r="F5" s="302" t="s">
        <v>0</v>
      </c>
      <c r="G5" s="302"/>
      <c r="H5" s="302"/>
      <c r="I5" s="302"/>
      <c r="J5" s="302"/>
      <c r="K5" s="302"/>
      <c r="L5" s="37"/>
      <c r="M5" s="37"/>
      <c r="N5" s="37"/>
      <c r="O5" s="37"/>
      <c r="P5" s="37"/>
    </row>
    <row r="6" spans="1:16" s="48" customFormat="1" ht="17.25" customHeight="1">
      <c r="A6" s="306"/>
      <c r="B6" s="304"/>
      <c r="C6" s="307"/>
      <c r="D6" s="307"/>
      <c r="E6" s="303"/>
      <c r="F6" s="303" t="s">
        <v>318</v>
      </c>
      <c r="G6" s="302" t="s">
        <v>314</v>
      </c>
      <c r="H6" s="302"/>
      <c r="I6" s="302"/>
      <c r="J6" s="302"/>
      <c r="K6" s="302"/>
      <c r="L6" s="37"/>
      <c r="M6" s="37"/>
      <c r="N6" s="37"/>
      <c r="O6" s="37"/>
      <c r="P6" s="37"/>
    </row>
    <row r="7" spans="1:16" s="48" customFormat="1" ht="40.5" customHeight="1">
      <c r="A7" s="306"/>
      <c r="B7" s="304"/>
      <c r="C7" s="307"/>
      <c r="D7" s="307"/>
      <c r="E7" s="303"/>
      <c r="F7" s="303"/>
      <c r="G7" s="303" t="s">
        <v>316</v>
      </c>
      <c r="H7" s="303" t="s">
        <v>426</v>
      </c>
      <c r="I7" s="303" t="s">
        <v>425</v>
      </c>
      <c r="J7" s="303" t="s">
        <v>317</v>
      </c>
      <c r="K7" s="303" t="s">
        <v>315</v>
      </c>
      <c r="L7" s="37"/>
      <c r="M7" s="37"/>
      <c r="N7" s="37"/>
      <c r="O7" s="37"/>
      <c r="P7" s="37"/>
    </row>
    <row r="8" spans="1:16" s="106" customFormat="1" ht="17.25" customHeight="1">
      <c r="A8" s="306"/>
      <c r="B8" s="304"/>
      <c r="C8" s="110" t="s">
        <v>319</v>
      </c>
      <c r="D8" s="110" t="s">
        <v>320</v>
      </c>
      <c r="E8" s="303"/>
      <c r="F8" s="303"/>
      <c r="G8" s="303"/>
      <c r="H8" s="303"/>
      <c r="I8" s="303"/>
      <c r="J8" s="303"/>
      <c r="K8" s="303"/>
      <c r="L8" s="105"/>
      <c r="M8" s="105"/>
      <c r="N8" s="105"/>
      <c r="O8" s="105"/>
      <c r="P8" s="105"/>
    </row>
    <row r="9" spans="1:16" s="106" customFormat="1" ht="15.75" customHeight="1">
      <c r="A9" s="306"/>
      <c r="B9" s="304"/>
      <c r="C9" s="110" t="s">
        <v>321</v>
      </c>
      <c r="D9" s="110" t="s">
        <v>321</v>
      </c>
      <c r="E9" s="303"/>
      <c r="F9" s="303"/>
      <c r="G9" s="303"/>
      <c r="H9" s="303"/>
      <c r="I9" s="303"/>
      <c r="J9" s="303"/>
      <c r="K9" s="303"/>
      <c r="L9" s="105"/>
      <c r="M9" s="105"/>
      <c r="N9" s="105"/>
      <c r="O9" s="105"/>
      <c r="P9" s="105"/>
    </row>
    <row r="10" spans="1:16" s="1" customFormat="1" ht="24" customHeight="1">
      <c r="A10" s="254" t="s">
        <v>322</v>
      </c>
      <c r="B10" s="89" t="s">
        <v>436</v>
      </c>
      <c r="C10" s="257">
        <f>'Дор. 5.1 ЛРС 5.2'!D24</f>
        <v>3375.6</v>
      </c>
      <c r="D10" s="90">
        <f>C10</f>
        <v>3375.6</v>
      </c>
      <c r="E10" s="90">
        <f>'Дор. 5.1 ЛРС 5.2'!F24</f>
        <v>62022</v>
      </c>
      <c r="F10" s="90">
        <f>'Дор. 5.1 ЛРС 5.2'!G24</f>
        <v>31897</v>
      </c>
      <c r="G10" s="90">
        <v>14961</v>
      </c>
      <c r="H10" s="90">
        <v>6276</v>
      </c>
      <c r="I10" s="90">
        <f>'Дор. 5.1 ЛРС 5.2'!I24</f>
        <v>10660</v>
      </c>
      <c r="J10" s="90"/>
      <c r="K10" s="90"/>
      <c r="L10" s="8"/>
      <c r="M10" s="8"/>
      <c r="N10" s="8"/>
      <c r="O10" s="8"/>
      <c r="P10" s="8"/>
    </row>
    <row r="11" spans="1:16" s="1" customFormat="1" ht="24" customHeight="1">
      <c r="A11" s="254" t="s">
        <v>325</v>
      </c>
      <c r="B11" s="255" t="s">
        <v>437</v>
      </c>
      <c r="C11" s="257">
        <f>'Дор. 5.1 ЛРС 5.2'!D55</f>
        <v>334</v>
      </c>
      <c r="D11" s="90">
        <f aca="true" t="shared" si="0" ref="D11:D18">C11</f>
        <v>334</v>
      </c>
      <c r="E11" s="90">
        <f>'Дор. 5.1 ЛРС 5.2'!E55:F55</f>
        <v>531.6</v>
      </c>
      <c r="F11" s="90">
        <f>'Дор. 5.1 ЛРС 5.2'!E55</f>
        <v>531.6</v>
      </c>
      <c r="G11" s="90"/>
      <c r="H11" s="90">
        <v>531.6</v>
      </c>
      <c r="I11" s="90"/>
      <c r="J11" s="90"/>
      <c r="K11" s="90"/>
      <c r="L11" s="8"/>
      <c r="M11" s="8"/>
      <c r="N11" s="8"/>
      <c r="O11" s="8"/>
      <c r="P11" s="8"/>
    </row>
    <row r="12" spans="1:16" s="1" customFormat="1" ht="24" customHeight="1">
      <c r="A12" s="254" t="s">
        <v>299</v>
      </c>
      <c r="B12" s="89" t="s">
        <v>438</v>
      </c>
      <c r="C12" s="257">
        <f>'Горсвет 5.3'!D27</f>
        <v>2138.243</v>
      </c>
      <c r="D12" s="90">
        <f t="shared" si="0"/>
        <v>2138.243</v>
      </c>
      <c r="E12" s="90">
        <f>'Горсвет 5.3'!F27</f>
        <v>10995.4</v>
      </c>
      <c r="F12" s="90">
        <f>'Горсвет 5.3'!G27</f>
        <v>9272.300000000001</v>
      </c>
      <c r="G12" s="90"/>
      <c r="H12" s="90">
        <v>3808.9</v>
      </c>
      <c r="I12" s="90">
        <v>5463.4</v>
      </c>
      <c r="J12" s="90"/>
      <c r="K12" s="90"/>
      <c r="L12" s="8"/>
      <c r="M12" s="8"/>
      <c r="N12" s="8"/>
      <c r="O12" s="8"/>
      <c r="P12" s="8"/>
    </row>
    <row r="13" spans="1:16" s="1" customFormat="1" ht="24" customHeight="1">
      <c r="A13" s="254" t="s">
        <v>323</v>
      </c>
      <c r="B13" s="89" t="s">
        <v>440</v>
      </c>
      <c r="C13" s="257">
        <f>'КАТП 5.4'!D34</f>
        <v>812.3140000000001</v>
      </c>
      <c r="D13" s="90">
        <f t="shared" si="0"/>
        <v>812.3140000000001</v>
      </c>
      <c r="E13" s="90">
        <f>'КАТП 5.4'!F34</f>
        <v>4217</v>
      </c>
      <c r="F13" s="90">
        <f>'КАТП 5.4'!G34</f>
        <v>3605.0000000000005</v>
      </c>
      <c r="G13" s="90"/>
      <c r="H13" s="90">
        <v>1300.1</v>
      </c>
      <c r="I13" s="90">
        <v>1397.4</v>
      </c>
      <c r="J13" s="90">
        <v>907.5</v>
      </c>
      <c r="K13" s="90"/>
      <c r="L13" s="8"/>
      <c r="M13" s="8"/>
      <c r="N13" s="8"/>
      <c r="O13" s="8"/>
      <c r="P13" s="8"/>
    </row>
    <row r="14" spans="1:16" s="1" customFormat="1" ht="33" customHeight="1">
      <c r="A14" s="232" t="s">
        <v>324</v>
      </c>
      <c r="B14" s="140" t="s">
        <v>441</v>
      </c>
      <c r="C14" s="257">
        <f>'ТУ5.5, тепло 5.6Прочие 5,7'!D16</f>
        <v>330</v>
      </c>
      <c r="D14" s="90">
        <f t="shared" si="0"/>
        <v>330</v>
      </c>
      <c r="E14" s="90">
        <f>'ТУ5.5, тепло 5.6Прочие 5,7'!E16</f>
        <v>8267.5</v>
      </c>
      <c r="F14" s="90">
        <f>SUM(G14:K14)</f>
        <v>8267.5</v>
      </c>
      <c r="G14" s="90">
        <f>'ТУ5.5, тепло 5.6Прочие 5,7'!F16</f>
        <v>3700</v>
      </c>
      <c r="H14" s="90"/>
      <c r="I14" s="90">
        <f>'ТУ5.5, тепло 5.6Прочие 5,7'!G16</f>
        <v>3970</v>
      </c>
      <c r="J14" s="90"/>
      <c r="K14" s="90">
        <f>'ТУ5.5, тепло 5.6Прочие 5,7'!H16</f>
        <v>597.5</v>
      </c>
      <c r="L14" s="8"/>
      <c r="M14" s="8"/>
      <c r="N14" s="8"/>
      <c r="O14" s="8"/>
      <c r="P14" s="8"/>
    </row>
    <row r="15" spans="1:16" s="1" customFormat="1" ht="24" customHeight="1">
      <c r="A15" s="254" t="s">
        <v>407</v>
      </c>
      <c r="B15" s="89" t="s">
        <v>442</v>
      </c>
      <c r="C15" s="257">
        <f>'ТУ5.5, тепло 5.6Прочие 5,7'!D29</f>
        <v>182.02</v>
      </c>
      <c r="D15" s="90">
        <f t="shared" si="0"/>
        <v>182.02</v>
      </c>
      <c r="E15" s="90">
        <f>'ТУ5.5, тепло 5.6Прочие 5,7'!E29</f>
        <v>9648</v>
      </c>
      <c r="F15" s="90">
        <f>'ТУ5.5, тепло 5.6Прочие 5,7'!E29</f>
        <v>9648</v>
      </c>
      <c r="G15" s="90">
        <f>'ТУ5.5, тепло 5.6Прочие 5,7'!F29</f>
        <v>8231.4</v>
      </c>
      <c r="H15" s="90"/>
      <c r="I15" s="90">
        <f>'ТУ5.5, тепло 5.6Прочие 5,7'!G29</f>
        <v>1264.6</v>
      </c>
      <c r="J15" s="90"/>
      <c r="K15" s="90">
        <f>'ТУ5.5, тепло 5.6Прочие 5,7'!H29</f>
        <v>152</v>
      </c>
      <c r="L15" s="8"/>
      <c r="M15" s="8"/>
      <c r="N15" s="8"/>
      <c r="O15" s="8"/>
      <c r="P15" s="8"/>
    </row>
    <row r="16" spans="1:16" s="1" customFormat="1" ht="24" customHeight="1">
      <c r="A16" s="254" t="s">
        <v>327</v>
      </c>
      <c r="B16" s="89" t="s">
        <v>443</v>
      </c>
      <c r="C16" s="90">
        <v>17.7</v>
      </c>
      <c r="D16" s="90">
        <f t="shared" si="0"/>
        <v>17.7</v>
      </c>
      <c r="E16" s="90">
        <f>'ТУ5.5, тепло 5.6Прочие 5,7'!E40</f>
        <v>31.8</v>
      </c>
      <c r="F16" s="90">
        <f>SUM(G16:K16)</f>
        <v>31.8</v>
      </c>
      <c r="G16" s="90"/>
      <c r="H16" s="90">
        <f>'ТУ5.5, тепло 5.6Прочие 5,7'!F40</f>
        <v>31.8</v>
      </c>
      <c r="I16" s="90"/>
      <c r="J16" s="90"/>
      <c r="K16" s="90"/>
      <c r="L16" s="8"/>
      <c r="M16" s="8"/>
      <c r="N16" s="8"/>
      <c r="O16" s="8"/>
      <c r="P16" s="8"/>
    </row>
    <row r="17" spans="1:16" s="1" customFormat="1" ht="24" customHeight="1">
      <c r="A17" s="232" t="s">
        <v>406</v>
      </c>
      <c r="B17" s="140" t="s">
        <v>444</v>
      </c>
      <c r="C17" s="90">
        <f>'вода5.8'!D52</f>
        <v>1290.88769</v>
      </c>
      <c r="D17" s="90">
        <f t="shared" si="0"/>
        <v>1290.88769</v>
      </c>
      <c r="E17" s="90">
        <f>'вода5.8'!E52</f>
        <v>190351.245</v>
      </c>
      <c r="F17" s="90">
        <f>SUM(G17:K17)</f>
        <v>190351.19</v>
      </c>
      <c r="G17" s="90">
        <f>'вода5.8'!F52</f>
        <v>62457</v>
      </c>
      <c r="H17" s="90">
        <v>86.1</v>
      </c>
      <c r="I17" s="90">
        <v>118845.59</v>
      </c>
      <c r="J17" s="90"/>
      <c r="K17" s="90">
        <f>'вода5.8'!H52</f>
        <v>8962.5</v>
      </c>
      <c r="L17" s="8"/>
      <c r="M17" s="8"/>
      <c r="N17" s="8"/>
      <c r="O17" s="8"/>
      <c r="P17" s="8"/>
    </row>
    <row r="18" spans="1:16" s="1" customFormat="1" ht="24" customHeight="1">
      <c r="A18" s="254" t="s">
        <v>326</v>
      </c>
      <c r="B18" s="89" t="s">
        <v>445</v>
      </c>
      <c r="C18" s="90">
        <v>1287.433</v>
      </c>
      <c r="D18" s="90">
        <f t="shared" si="0"/>
        <v>1287.433</v>
      </c>
      <c r="E18" s="90">
        <f>'ЖФ5.9'!F51</f>
        <v>110597.51000000001</v>
      </c>
      <c r="F18" s="90">
        <f>SUM(G18:K18)</f>
        <v>110597.51000000001</v>
      </c>
      <c r="G18" s="90"/>
      <c r="H18" s="90"/>
      <c r="I18" s="90">
        <f>'ЖФ5.9'!F51</f>
        <v>110597.51000000001</v>
      </c>
      <c r="J18" s="90"/>
      <c r="K18" s="90"/>
      <c r="L18" s="8"/>
      <c r="M18" s="8"/>
      <c r="N18" s="8"/>
      <c r="O18" s="8"/>
      <c r="P18" s="8"/>
    </row>
    <row r="19" spans="1:16" s="276" customFormat="1" ht="33" customHeight="1">
      <c r="A19" s="274" t="s">
        <v>328</v>
      </c>
      <c r="B19" s="274"/>
      <c r="C19" s="256">
        <f aca="true" t="shared" si="1" ref="C19:K19">SUM(C10:C18)</f>
        <v>9768.19769</v>
      </c>
      <c r="D19" s="256">
        <f t="shared" si="1"/>
        <v>9768.19769</v>
      </c>
      <c r="E19" s="256">
        <f t="shared" si="1"/>
        <v>396662.055</v>
      </c>
      <c r="F19" s="256">
        <f t="shared" si="1"/>
        <v>364201.9</v>
      </c>
      <c r="G19" s="256">
        <f t="shared" si="1"/>
        <v>89349.4</v>
      </c>
      <c r="H19" s="256">
        <f t="shared" si="1"/>
        <v>12034.5</v>
      </c>
      <c r="I19" s="256">
        <f t="shared" si="1"/>
        <v>252198.5</v>
      </c>
      <c r="J19" s="256">
        <f t="shared" si="1"/>
        <v>907.5</v>
      </c>
      <c r="K19" s="256">
        <f t="shared" si="1"/>
        <v>9712</v>
      </c>
      <c r="L19" s="275"/>
      <c r="M19" s="275"/>
      <c r="N19" s="275"/>
      <c r="O19" s="275"/>
      <c r="P19" s="275"/>
    </row>
    <row r="20" spans="1:16" ht="12.75">
      <c r="A20" s="22"/>
      <c r="B20" s="22"/>
      <c r="C20" s="22"/>
      <c r="D20" s="22"/>
      <c r="E20" s="22"/>
      <c r="F20" s="22"/>
      <c r="G20" s="22"/>
      <c r="H20" s="22"/>
      <c r="I20" s="22"/>
      <c r="J20" s="22"/>
      <c r="K20" s="22"/>
      <c r="O20" s="22"/>
      <c r="P20" s="22"/>
    </row>
    <row r="21" spans="1:16" ht="12.75">
      <c r="A21" s="22"/>
      <c r="B21" s="22"/>
      <c r="C21" s="22"/>
      <c r="D21" s="22"/>
      <c r="E21" s="22"/>
      <c r="F21" s="22"/>
      <c r="G21" s="22"/>
      <c r="H21" s="22"/>
      <c r="I21" s="22"/>
      <c r="J21" s="22"/>
      <c r="K21" s="22"/>
      <c r="O21" s="22"/>
      <c r="P21" s="22"/>
    </row>
    <row r="22" spans="1:16" ht="18.75">
      <c r="A22" s="301" t="s">
        <v>467</v>
      </c>
      <c r="B22" s="301"/>
      <c r="C22" s="301"/>
      <c r="D22" s="301"/>
      <c r="E22" s="301" t="s">
        <v>468</v>
      </c>
      <c r="F22" s="22"/>
      <c r="G22" s="22"/>
      <c r="H22" s="22"/>
      <c r="I22" s="22"/>
      <c r="J22" s="22"/>
      <c r="K22" s="22"/>
      <c r="O22" s="22"/>
      <c r="P22" s="22"/>
    </row>
    <row r="23" spans="1:16" ht="18.75">
      <c r="A23" s="301"/>
      <c r="B23" s="301"/>
      <c r="C23" s="301"/>
      <c r="D23" s="301"/>
      <c r="E23" s="301"/>
      <c r="F23" s="22"/>
      <c r="G23" s="22"/>
      <c r="H23" s="22"/>
      <c r="I23" s="22"/>
      <c r="J23" s="22"/>
      <c r="K23" s="22"/>
      <c r="O23" s="22"/>
      <c r="P23" s="22"/>
    </row>
    <row r="24" spans="1:16" ht="18.75">
      <c r="A24" s="301" t="s">
        <v>469</v>
      </c>
      <c r="B24" s="301"/>
      <c r="C24" s="301"/>
      <c r="D24" s="301"/>
      <c r="E24" s="301" t="s">
        <v>470</v>
      </c>
      <c r="F24" s="22"/>
      <c r="G24" s="22"/>
      <c r="H24" s="22"/>
      <c r="I24" s="22"/>
      <c r="J24" s="22"/>
      <c r="K24" s="22"/>
      <c r="O24" s="22"/>
      <c r="P24" s="22"/>
    </row>
    <row r="25" spans="1:16" ht="18.75">
      <c r="A25" s="301"/>
      <c r="B25" s="301"/>
      <c r="C25" s="301"/>
      <c r="D25" s="301"/>
      <c r="E25" s="301"/>
      <c r="F25" s="22"/>
      <c r="G25" s="22"/>
      <c r="H25" s="22"/>
      <c r="I25" s="22"/>
      <c r="J25" s="22"/>
      <c r="K25" s="22"/>
      <c r="O25" s="22"/>
      <c r="P25" s="22"/>
    </row>
    <row r="26" ht="12.75">
      <c r="G26" s="22"/>
    </row>
  </sheetData>
  <sheetProtection/>
  <mergeCells count="13">
    <mergeCell ref="B5:B9"/>
    <mergeCell ref="I7:I9"/>
    <mergeCell ref="A2:K2"/>
    <mergeCell ref="J7:J9"/>
    <mergeCell ref="K7:K9"/>
    <mergeCell ref="A5:A9"/>
    <mergeCell ref="C5:D7"/>
    <mergeCell ref="E5:E9"/>
    <mergeCell ref="F6:F9"/>
    <mergeCell ref="F5:K5"/>
    <mergeCell ref="G6:K6"/>
    <mergeCell ref="G7:G9"/>
    <mergeCell ref="H7:H9"/>
  </mergeCells>
  <printOptions/>
  <pageMargins left="0.27" right="0.16" top="1" bottom="0.23" header="0.5" footer="0.16"/>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sheetPr>
    <tabColor theme="6" tint="0.5999900102615356"/>
  </sheetPr>
  <dimension ref="A1:F30"/>
  <sheetViews>
    <sheetView zoomScalePageLayoutView="0" workbookViewId="0" topLeftCell="A1">
      <selection activeCell="J20" sqref="J20"/>
    </sheetView>
  </sheetViews>
  <sheetFormatPr defaultColWidth="9.33203125" defaultRowHeight="12.75"/>
  <cols>
    <col min="1" max="2" width="9.33203125" style="1" customWidth="1"/>
    <col min="3" max="3" width="22" style="1" customWidth="1"/>
    <col min="4" max="4" width="9.33203125" style="1" customWidth="1"/>
    <col min="5" max="5" width="23" style="1" customWidth="1"/>
    <col min="6" max="6" width="13.5" style="1" customWidth="1"/>
    <col min="7" max="16384" width="9.33203125" style="1" customWidth="1"/>
  </cols>
  <sheetData>
    <row r="1" spans="2:6" ht="15.75">
      <c r="B1" s="2"/>
      <c r="C1" s="2"/>
      <c r="D1" s="2"/>
      <c r="E1" s="406" t="s">
        <v>172</v>
      </c>
      <c r="F1" s="406"/>
    </row>
    <row r="2" spans="2:6" ht="15.75">
      <c r="B2" s="2"/>
      <c r="C2" s="2"/>
      <c r="D2" s="2"/>
      <c r="E2" s="2"/>
      <c r="F2" s="3"/>
    </row>
    <row r="3" spans="2:6" ht="15.75">
      <c r="B3" s="2"/>
      <c r="C3" s="2"/>
      <c r="D3" s="2"/>
      <c r="E3" s="2"/>
      <c r="F3" s="4"/>
    </row>
    <row r="4" spans="1:6" ht="18.75">
      <c r="A4" s="408" t="s">
        <v>428</v>
      </c>
      <c r="B4" s="408"/>
      <c r="C4" s="408"/>
      <c r="D4" s="408"/>
      <c r="E4" s="408"/>
      <c r="F4" s="408"/>
    </row>
    <row r="5" spans="1:6" ht="18.75">
      <c r="A5" s="54"/>
      <c r="B5" s="54"/>
      <c r="D5" s="87" t="s">
        <v>145</v>
      </c>
      <c r="E5" s="54"/>
      <c r="F5" s="54"/>
    </row>
    <row r="6" spans="1:6" ht="15.75">
      <c r="A6" s="54"/>
      <c r="B6" s="54"/>
      <c r="C6" s="54"/>
      <c r="D6" s="54"/>
      <c r="E6" s="54"/>
      <c r="F6" s="54"/>
    </row>
    <row r="7" spans="1:6" ht="15.75">
      <c r="A7" s="325" t="s">
        <v>173</v>
      </c>
      <c r="B7" s="325"/>
      <c r="C7" s="325"/>
      <c r="D7" s="407" t="s">
        <v>146</v>
      </c>
      <c r="E7" s="407"/>
      <c r="F7" s="88" t="s">
        <v>174</v>
      </c>
    </row>
    <row r="8" spans="1:6" s="65" customFormat="1" ht="18.75">
      <c r="A8" s="411" t="s">
        <v>236</v>
      </c>
      <c r="B8" s="411"/>
      <c r="C8" s="411"/>
      <c r="D8" s="410">
        <v>11997.5</v>
      </c>
      <c r="E8" s="410"/>
      <c r="F8" s="91">
        <v>78.8</v>
      </c>
    </row>
    <row r="9" spans="1:6" s="65" customFormat="1" ht="18.75">
      <c r="A9" s="409" t="s">
        <v>185</v>
      </c>
      <c r="B9" s="409"/>
      <c r="C9" s="409"/>
      <c r="D9" s="410">
        <v>1012.4</v>
      </c>
      <c r="E9" s="410"/>
      <c r="F9" s="92">
        <v>6.6</v>
      </c>
    </row>
    <row r="10" spans="1:6" s="65" customFormat="1" ht="18.75">
      <c r="A10" s="409" t="s">
        <v>186</v>
      </c>
      <c r="B10" s="409"/>
      <c r="C10" s="409"/>
      <c r="D10" s="410">
        <v>506.4</v>
      </c>
      <c r="E10" s="410"/>
      <c r="F10" s="91">
        <v>3.3</v>
      </c>
    </row>
    <row r="11" spans="1:6" s="65" customFormat="1" ht="18.75">
      <c r="A11" s="409" t="s">
        <v>187</v>
      </c>
      <c r="B11" s="409"/>
      <c r="C11" s="409"/>
      <c r="D11" s="410">
        <v>705.2</v>
      </c>
      <c r="E11" s="410"/>
      <c r="F11" s="91">
        <v>4.6</v>
      </c>
    </row>
    <row r="12" spans="1:6" s="65" customFormat="1" ht="18.75">
      <c r="A12" s="409" t="s">
        <v>188</v>
      </c>
      <c r="B12" s="409"/>
      <c r="C12" s="409"/>
      <c r="D12" s="410">
        <v>279.9</v>
      </c>
      <c r="E12" s="410"/>
      <c r="F12" s="91">
        <v>1.8</v>
      </c>
    </row>
    <row r="13" spans="1:6" s="65" customFormat="1" ht="18.75">
      <c r="A13" s="409" t="s">
        <v>184</v>
      </c>
      <c r="B13" s="409"/>
      <c r="C13" s="409"/>
      <c r="D13" s="410">
        <v>738.8</v>
      </c>
      <c r="E13" s="410"/>
      <c r="F13" s="92">
        <v>4.9</v>
      </c>
    </row>
    <row r="14" spans="1:6" s="65" customFormat="1" ht="15" customHeight="1">
      <c r="A14" s="414"/>
      <c r="B14" s="414"/>
      <c r="C14" s="414"/>
      <c r="D14" s="415"/>
      <c r="E14" s="415"/>
      <c r="F14" s="93"/>
    </row>
    <row r="15" spans="1:6" s="65" customFormat="1" ht="18.75">
      <c r="A15" s="412" t="s">
        <v>189</v>
      </c>
      <c r="B15" s="412"/>
      <c r="C15" s="412"/>
      <c r="D15" s="413">
        <v>15240.2</v>
      </c>
      <c r="E15" s="413"/>
      <c r="F15" s="94">
        <v>100</v>
      </c>
    </row>
    <row r="17" spans="1:6" ht="18.75">
      <c r="A17" s="408" t="s">
        <v>429</v>
      </c>
      <c r="B17" s="408"/>
      <c r="C17" s="408"/>
      <c r="D17" s="408"/>
      <c r="E17" s="408"/>
      <c r="F17" s="408"/>
    </row>
    <row r="18" spans="1:6" ht="18.75">
      <c r="A18" s="54"/>
      <c r="B18" s="54"/>
      <c r="D18" s="87" t="s">
        <v>145</v>
      </c>
      <c r="E18" s="54"/>
      <c r="F18" s="54"/>
    </row>
    <row r="19" spans="1:6" ht="18.75">
      <c r="A19" s="54"/>
      <c r="B19" s="54"/>
      <c r="D19" s="87"/>
      <c r="E19" s="54"/>
      <c r="F19" s="54"/>
    </row>
    <row r="20" spans="1:6" ht="15.75">
      <c r="A20" s="325" t="s">
        <v>173</v>
      </c>
      <c r="B20" s="325"/>
      <c r="C20" s="325"/>
      <c r="D20" s="407" t="s">
        <v>147</v>
      </c>
      <c r="E20" s="407"/>
      <c r="F20" s="88" t="s">
        <v>174</v>
      </c>
    </row>
    <row r="21" spans="1:6" s="65" customFormat="1" ht="16.5" customHeight="1">
      <c r="A21" s="411" t="s">
        <v>175</v>
      </c>
      <c r="B21" s="411"/>
      <c r="C21" s="411"/>
      <c r="D21" s="410">
        <v>9776.6</v>
      </c>
      <c r="E21" s="410"/>
      <c r="F21" s="91">
        <v>50.9</v>
      </c>
    </row>
    <row r="22" spans="1:6" s="65" customFormat="1" ht="18.75">
      <c r="A22" s="409" t="s">
        <v>176</v>
      </c>
      <c r="B22" s="409"/>
      <c r="C22" s="409"/>
      <c r="D22" s="410">
        <v>3523.8</v>
      </c>
      <c r="E22" s="410"/>
      <c r="F22" s="91">
        <v>18.4</v>
      </c>
    </row>
    <row r="23" spans="1:6" s="65" customFormat="1" ht="18.75">
      <c r="A23" s="409" t="s">
        <v>177</v>
      </c>
      <c r="B23" s="409"/>
      <c r="C23" s="409"/>
      <c r="D23" s="410">
        <v>2075.3</v>
      </c>
      <c r="E23" s="410"/>
      <c r="F23" s="91">
        <v>10.8</v>
      </c>
    </row>
    <row r="24" spans="1:6" s="65" customFormat="1" ht="18.75">
      <c r="A24" s="409" t="s">
        <v>178</v>
      </c>
      <c r="B24" s="409"/>
      <c r="C24" s="409"/>
      <c r="D24" s="410">
        <v>505.4</v>
      </c>
      <c r="E24" s="410"/>
      <c r="F24" s="91">
        <v>2.6</v>
      </c>
    </row>
    <row r="25" spans="1:6" s="65" customFormat="1" ht="18.75">
      <c r="A25" s="409" t="s">
        <v>179</v>
      </c>
      <c r="B25" s="409"/>
      <c r="C25" s="409"/>
      <c r="D25" s="410">
        <v>131.7</v>
      </c>
      <c r="E25" s="410"/>
      <c r="F25" s="92">
        <v>0.7</v>
      </c>
    </row>
    <row r="26" spans="1:6" s="65" customFormat="1" ht="18.75">
      <c r="A26" s="409" t="s">
        <v>180</v>
      </c>
      <c r="B26" s="409"/>
      <c r="C26" s="409"/>
      <c r="D26" s="410">
        <v>480.5</v>
      </c>
      <c r="E26" s="410"/>
      <c r="F26" s="91">
        <v>2.5</v>
      </c>
    </row>
    <row r="27" spans="1:6" s="65" customFormat="1" ht="18.75">
      <c r="A27" s="409" t="s">
        <v>181</v>
      </c>
      <c r="B27" s="409"/>
      <c r="C27" s="409"/>
      <c r="D27" s="410">
        <v>1235.8</v>
      </c>
      <c r="E27" s="410"/>
      <c r="F27" s="91">
        <v>6.4</v>
      </c>
    </row>
    <row r="28" spans="1:6" s="65" customFormat="1" ht="18.75">
      <c r="A28" s="409" t="s">
        <v>182</v>
      </c>
      <c r="B28" s="409"/>
      <c r="C28" s="409"/>
      <c r="D28" s="410">
        <v>120.9</v>
      </c>
      <c r="E28" s="410"/>
      <c r="F28" s="91">
        <v>0.6</v>
      </c>
    </row>
    <row r="29" spans="1:6" s="65" customFormat="1" ht="18.75">
      <c r="A29" s="409" t="s">
        <v>184</v>
      </c>
      <c r="B29" s="409"/>
      <c r="C29" s="409"/>
      <c r="D29" s="410">
        <v>1355.8</v>
      </c>
      <c r="E29" s="410"/>
      <c r="F29" s="91">
        <v>7.1</v>
      </c>
    </row>
    <row r="30" spans="1:6" s="65" customFormat="1" ht="18.75">
      <c r="A30" s="412" t="s">
        <v>183</v>
      </c>
      <c r="B30" s="412"/>
      <c r="C30" s="412"/>
      <c r="D30" s="413">
        <v>19205.8</v>
      </c>
      <c r="E30" s="413"/>
      <c r="F30" s="94">
        <v>100</v>
      </c>
    </row>
  </sheetData>
  <sheetProtection/>
  <mergeCells count="43">
    <mergeCell ref="A27:C27"/>
    <mergeCell ref="D27:E27"/>
    <mergeCell ref="A28:C28"/>
    <mergeCell ref="D28:E28"/>
    <mergeCell ref="A29:C29"/>
    <mergeCell ref="D29:E29"/>
    <mergeCell ref="A30:C30"/>
    <mergeCell ref="D30:E30"/>
    <mergeCell ref="D25:E25"/>
    <mergeCell ref="A26:C26"/>
    <mergeCell ref="D26:E26"/>
    <mergeCell ref="A24:C24"/>
    <mergeCell ref="D24:E24"/>
    <mergeCell ref="A25:C25"/>
    <mergeCell ref="A20:C20"/>
    <mergeCell ref="D20:E20"/>
    <mergeCell ref="A21:C21"/>
    <mergeCell ref="D21:E21"/>
    <mergeCell ref="A22:C22"/>
    <mergeCell ref="D22:E22"/>
    <mergeCell ref="A23:C23"/>
    <mergeCell ref="D23:E23"/>
    <mergeCell ref="A12:C12"/>
    <mergeCell ref="D12:E12"/>
    <mergeCell ref="A13:C13"/>
    <mergeCell ref="D13:E13"/>
    <mergeCell ref="A15:C15"/>
    <mergeCell ref="D15:E15"/>
    <mergeCell ref="A17:F17"/>
    <mergeCell ref="A14:C14"/>
    <mergeCell ref="D14:E14"/>
    <mergeCell ref="A11:C11"/>
    <mergeCell ref="D11:E11"/>
    <mergeCell ref="A8:C8"/>
    <mergeCell ref="D8:E8"/>
    <mergeCell ref="A9:C9"/>
    <mergeCell ref="D9:E9"/>
    <mergeCell ref="A10:C10"/>
    <mergeCell ref="D10:E10"/>
    <mergeCell ref="E1:F1"/>
    <mergeCell ref="A7:C7"/>
    <mergeCell ref="D7:E7"/>
    <mergeCell ref="A4:F4"/>
  </mergeCells>
  <printOptions/>
  <pageMargins left="1.1811023622047245" right="0.1968503937007874" top="0.787401574803149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34"/>
  <sheetViews>
    <sheetView zoomScalePageLayoutView="0" workbookViewId="0" topLeftCell="A10">
      <selection activeCell="D37" sqref="D37"/>
    </sheetView>
  </sheetViews>
  <sheetFormatPr defaultColWidth="9.33203125" defaultRowHeight="12.75"/>
  <cols>
    <col min="1" max="1" width="9.33203125" style="9" customWidth="1"/>
    <col min="2" max="2" width="11.16015625" style="9" customWidth="1"/>
    <col min="3" max="3" width="11" style="9" customWidth="1"/>
    <col min="4" max="4" width="12.83203125" style="9" customWidth="1"/>
    <col min="5" max="5" width="10.16015625" style="9" customWidth="1"/>
    <col min="6" max="6" width="14.66015625" style="9" customWidth="1"/>
    <col min="7" max="7" width="12.16015625" style="9" customWidth="1"/>
    <col min="8" max="8" width="15.16015625" style="9" customWidth="1"/>
    <col min="9" max="9" width="10.5" style="9" customWidth="1"/>
    <col min="10" max="16384" width="9.33203125" style="9" customWidth="1"/>
  </cols>
  <sheetData>
    <row r="1" spans="7:8" ht="15">
      <c r="G1" s="423" t="s">
        <v>238</v>
      </c>
      <c r="H1" s="423"/>
    </row>
    <row r="3" spans="1:8" ht="39.75" customHeight="1">
      <c r="A3" s="10"/>
      <c r="B3" s="424" t="s">
        <v>149</v>
      </c>
      <c r="C3" s="424"/>
      <c r="D3" s="424"/>
      <c r="E3" s="424"/>
      <c r="F3" s="424"/>
      <c r="G3" s="424"/>
      <c r="H3" s="424"/>
    </row>
    <row r="4" spans="1:8" ht="17.25" customHeight="1">
      <c r="A4" s="10"/>
      <c r="B4" s="96"/>
      <c r="C4" s="416" t="s">
        <v>148</v>
      </c>
      <c r="D4" s="416"/>
      <c r="E4" s="416"/>
      <c r="F4" s="416"/>
      <c r="G4" s="416"/>
      <c r="H4" s="96"/>
    </row>
    <row r="5" spans="1:6" ht="15">
      <c r="A5" s="10"/>
      <c r="B5" s="10"/>
      <c r="C5" s="10"/>
      <c r="D5" s="10"/>
      <c r="E5" s="10"/>
      <c r="F5" s="10"/>
    </row>
    <row r="6" spans="1:8" ht="22.5" customHeight="1">
      <c r="A6" s="11"/>
      <c r="B6" s="420" t="s">
        <v>210</v>
      </c>
      <c r="C6" s="421"/>
      <c r="D6" s="421"/>
      <c r="E6" s="421"/>
      <c r="F6" s="422"/>
      <c r="G6" s="13" t="s">
        <v>167</v>
      </c>
      <c r="H6" s="58" t="s">
        <v>224</v>
      </c>
    </row>
    <row r="7" spans="2:8" s="65" customFormat="1" ht="18.75">
      <c r="B7" s="417" t="s">
        <v>211</v>
      </c>
      <c r="C7" s="418"/>
      <c r="D7" s="418"/>
      <c r="E7" s="418"/>
      <c r="F7" s="419"/>
      <c r="G7" s="91" t="s">
        <v>232</v>
      </c>
      <c r="H7" s="91">
        <v>24857.3</v>
      </c>
    </row>
    <row r="8" spans="2:8" s="65" customFormat="1" ht="18.75">
      <c r="B8" s="417" t="s">
        <v>212</v>
      </c>
      <c r="C8" s="418"/>
      <c r="D8" s="418"/>
      <c r="E8" s="418"/>
      <c r="F8" s="419"/>
      <c r="G8" s="91" t="s">
        <v>232</v>
      </c>
      <c r="H8" s="91">
        <v>9756.7</v>
      </c>
    </row>
    <row r="9" spans="2:8" s="65" customFormat="1" ht="18.75">
      <c r="B9" s="417" t="s">
        <v>213</v>
      </c>
      <c r="C9" s="418"/>
      <c r="D9" s="418"/>
      <c r="E9" s="418"/>
      <c r="F9" s="419"/>
      <c r="G9" s="91" t="s">
        <v>232</v>
      </c>
      <c r="H9" s="91">
        <v>214.6</v>
      </c>
    </row>
    <row r="10" spans="2:8" s="65" customFormat="1" ht="18.75">
      <c r="B10" s="417" t="s">
        <v>214</v>
      </c>
      <c r="C10" s="418"/>
      <c r="D10" s="418"/>
      <c r="E10" s="418"/>
      <c r="F10" s="419"/>
      <c r="G10" s="91" t="s">
        <v>232</v>
      </c>
      <c r="H10" s="91">
        <v>209.1</v>
      </c>
    </row>
    <row r="11" spans="2:8" s="65" customFormat="1" ht="18.75">
      <c r="B11" s="417" t="s">
        <v>215</v>
      </c>
      <c r="C11" s="418"/>
      <c r="D11" s="418"/>
      <c r="E11" s="418"/>
      <c r="F11" s="419"/>
      <c r="G11" s="91" t="s">
        <v>232</v>
      </c>
      <c r="H11" s="91">
        <v>14140</v>
      </c>
    </row>
    <row r="12" spans="2:8" s="65" customFormat="1" ht="18.75">
      <c r="B12" s="417" t="s">
        <v>216</v>
      </c>
      <c r="C12" s="418"/>
      <c r="D12" s="418"/>
      <c r="E12" s="418"/>
      <c r="F12" s="419"/>
      <c r="G12" s="91" t="s">
        <v>232</v>
      </c>
      <c r="H12" s="91">
        <v>434.6</v>
      </c>
    </row>
    <row r="13" spans="2:8" s="65" customFormat="1" ht="18.75">
      <c r="B13" s="417" t="s">
        <v>217</v>
      </c>
      <c r="C13" s="418"/>
      <c r="D13" s="418"/>
      <c r="E13" s="418"/>
      <c r="F13" s="419"/>
      <c r="G13" s="91" t="s">
        <v>232</v>
      </c>
      <c r="H13" s="91">
        <v>102.3</v>
      </c>
    </row>
    <row r="14" spans="2:8" s="65" customFormat="1" ht="18.75">
      <c r="B14" s="417" t="s">
        <v>218</v>
      </c>
      <c r="C14" s="418"/>
      <c r="D14" s="418"/>
      <c r="E14" s="418"/>
      <c r="F14" s="419"/>
      <c r="G14" s="91" t="s">
        <v>232</v>
      </c>
      <c r="H14" s="91">
        <v>30637.8</v>
      </c>
    </row>
    <row r="15" spans="2:8" s="65" customFormat="1" ht="18.75">
      <c r="B15" s="417" t="s">
        <v>219</v>
      </c>
      <c r="C15" s="418"/>
      <c r="D15" s="418"/>
      <c r="E15" s="418"/>
      <c r="F15" s="419"/>
      <c r="G15" s="91" t="s">
        <v>232</v>
      </c>
      <c r="H15" s="91">
        <v>2561.4</v>
      </c>
    </row>
    <row r="16" spans="2:8" s="65" customFormat="1" ht="18.75">
      <c r="B16" s="417" t="s">
        <v>220</v>
      </c>
      <c r="C16" s="418"/>
      <c r="D16" s="418"/>
      <c r="E16" s="418"/>
      <c r="F16" s="419"/>
      <c r="G16" s="91" t="s">
        <v>232</v>
      </c>
      <c r="H16" s="91">
        <v>781.2</v>
      </c>
    </row>
    <row r="17" spans="2:8" s="65" customFormat="1" ht="18.75">
      <c r="B17" s="417" t="s">
        <v>221</v>
      </c>
      <c r="C17" s="418"/>
      <c r="D17" s="418"/>
      <c r="E17" s="418"/>
      <c r="F17" s="419"/>
      <c r="G17" s="91" t="s">
        <v>232</v>
      </c>
      <c r="H17" s="91">
        <v>18284.9</v>
      </c>
    </row>
    <row r="18" spans="2:8" s="65" customFormat="1" ht="18.75">
      <c r="B18" s="417" t="s">
        <v>222</v>
      </c>
      <c r="C18" s="418"/>
      <c r="D18" s="418"/>
      <c r="E18" s="418"/>
      <c r="F18" s="419"/>
      <c r="G18" s="91" t="s">
        <v>232</v>
      </c>
      <c r="H18" s="91">
        <v>8081.4</v>
      </c>
    </row>
    <row r="19" spans="2:8" s="65" customFormat="1" ht="18.75">
      <c r="B19" s="417" t="s">
        <v>223</v>
      </c>
      <c r="C19" s="418"/>
      <c r="D19" s="418"/>
      <c r="E19" s="418"/>
      <c r="F19" s="419"/>
      <c r="G19" s="95" t="s">
        <v>232</v>
      </c>
      <c r="H19" s="95">
        <v>928.9</v>
      </c>
    </row>
    <row r="21" ht="31.5" customHeight="1">
      <c r="I21" s="98" t="s">
        <v>239</v>
      </c>
    </row>
    <row r="23" spans="1:9" ht="18.75">
      <c r="A23" s="425" t="s">
        <v>150</v>
      </c>
      <c r="B23" s="425"/>
      <c r="C23" s="425"/>
      <c r="D23" s="425"/>
      <c r="E23" s="425"/>
      <c r="F23" s="425"/>
      <c r="G23" s="425"/>
      <c r="H23" s="425"/>
      <c r="I23" s="425"/>
    </row>
    <row r="24" spans="1:9" ht="18.75" customHeight="1">
      <c r="A24" s="59"/>
      <c r="B24" s="59"/>
      <c r="C24" s="416" t="s">
        <v>151</v>
      </c>
      <c r="D24" s="416"/>
      <c r="E24" s="416"/>
      <c r="F24" s="416"/>
      <c r="G24" s="416"/>
      <c r="H24" s="97"/>
      <c r="I24" s="97"/>
    </row>
    <row r="25" spans="2:9" ht="15">
      <c r="B25" s="12"/>
      <c r="C25" s="12"/>
      <c r="D25" s="12"/>
      <c r="E25" s="12"/>
      <c r="F25" s="12"/>
      <c r="G25" s="12"/>
      <c r="H25" s="12"/>
      <c r="I25" s="12"/>
    </row>
    <row r="26" spans="1:9" ht="20.25" customHeight="1">
      <c r="A26" s="427" t="s">
        <v>225</v>
      </c>
      <c r="B26" s="427"/>
      <c r="C26" s="427" t="s">
        <v>226</v>
      </c>
      <c r="D26" s="426" t="s">
        <v>248</v>
      </c>
      <c r="E26" s="426"/>
      <c r="F26" s="427" t="s">
        <v>227</v>
      </c>
      <c r="G26" s="427" t="s">
        <v>228</v>
      </c>
      <c r="H26" s="427" t="s">
        <v>229</v>
      </c>
      <c r="I26" s="427" t="s">
        <v>195</v>
      </c>
    </row>
    <row r="27" spans="1:9" ht="31.5" customHeight="1">
      <c r="A27" s="427"/>
      <c r="B27" s="427"/>
      <c r="C27" s="427"/>
      <c r="D27" s="13" t="s">
        <v>230</v>
      </c>
      <c r="E27" s="13"/>
      <c r="F27" s="427"/>
      <c r="G27" s="427"/>
      <c r="H27" s="427"/>
      <c r="I27" s="427"/>
    </row>
    <row r="28" spans="1:9" ht="22.5" customHeight="1">
      <c r="A28" s="325" t="s">
        <v>430</v>
      </c>
      <c r="B28" s="325"/>
      <c r="C28" s="14">
        <v>293</v>
      </c>
      <c r="D28" s="14">
        <v>421</v>
      </c>
      <c r="E28" s="14"/>
      <c r="F28" s="15">
        <v>785274.6</v>
      </c>
      <c r="G28" s="14">
        <v>543926.9</v>
      </c>
      <c r="H28" s="14">
        <v>241347.7</v>
      </c>
      <c r="I28" s="14">
        <v>69</v>
      </c>
    </row>
    <row r="29" spans="1:9" ht="22.5" customHeight="1">
      <c r="A29" s="325" t="s">
        <v>431</v>
      </c>
      <c r="B29" s="325"/>
      <c r="C29" s="14">
        <v>279</v>
      </c>
      <c r="D29" s="14">
        <v>363.9</v>
      </c>
      <c r="E29" s="14"/>
      <c r="F29" s="15">
        <v>658819.5</v>
      </c>
      <c r="G29" s="14">
        <v>418370.9</v>
      </c>
      <c r="H29" s="14">
        <v>240448.6</v>
      </c>
      <c r="I29" s="14">
        <v>64</v>
      </c>
    </row>
    <row r="30" spans="1:9" ht="22.5" customHeight="1">
      <c r="A30" s="325" t="s">
        <v>432</v>
      </c>
      <c r="B30" s="325"/>
      <c r="C30" s="14">
        <v>136</v>
      </c>
      <c r="D30" s="14">
        <v>529.5</v>
      </c>
      <c r="E30" s="14"/>
      <c r="F30" s="15">
        <v>958898.2</v>
      </c>
      <c r="G30" s="14">
        <v>549236.8</v>
      </c>
      <c r="H30" s="14">
        <v>409661.4</v>
      </c>
      <c r="I30" s="14">
        <v>57</v>
      </c>
    </row>
    <row r="31" spans="1:9" ht="22.5" customHeight="1">
      <c r="A31" s="325" t="s">
        <v>433</v>
      </c>
      <c r="B31" s="325"/>
      <c r="C31" s="14">
        <v>244</v>
      </c>
      <c r="D31" s="14">
        <v>206.1</v>
      </c>
      <c r="E31" s="14"/>
      <c r="F31" s="15">
        <v>422087.6</v>
      </c>
      <c r="G31" s="14">
        <v>268582</v>
      </c>
      <c r="H31" s="14">
        <v>153505.6</v>
      </c>
      <c r="I31" s="14">
        <v>64</v>
      </c>
    </row>
    <row r="32" spans="1:9" ht="22.5" customHeight="1">
      <c r="A32" s="325" t="s">
        <v>434</v>
      </c>
      <c r="B32" s="325"/>
      <c r="C32" s="14">
        <v>133</v>
      </c>
      <c r="D32" s="14">
        <v>116.9</v>
      </c>
      <c r="E32" s="14"/>
      <c r="F32" s="15">
        <v>221224.9</v>
      </c>
      <c r="G32" s="15">
        <v>128280.4</v>
      </c>
      <c r="H32" s="14">
        <v>92944.5</v>
      </c>
      <c r="I32" s="14">
        <v>58</v>
      </c>
    </row>
    <row r="33" spans="1:9" ht="22.5" customHeight="1">
      <c r="A33" s="325" t="s">
        <v>231</v>
      </c>
      <c r="B33" s="325"/>
      <c r="C33" s="43">
        <v>1085</v>
      </c>
      <c r="D33" s="43">
        <v>1637.4</v>
      </c>
      <c r="E33" s="43"/>
      <c r="F33" s="43">
        <v>3046304.8</v>
      </c>
      <c r="G33" s="44">
        <v>1908397</v>
      </c>
      <c r="H33" s="44">
        <v>1137907.8</v>
      </c>
      <c r="I33" s="43">
        <v>63</v>
      </c>
    </row>
    <row r="34" spans="3:9" ht="15">
      <c r="C34" s="45"/>
      <c r="D34" s="45"/>
      <c r="E34" s="45"/>
      <c r="F34" s="45"/>
      <c r="G34" s="45"/>
      <c r="H34" s="45"/>
      <c r="I34" s="45"/>
    </row>
  </sheetData>
  <sheetProtection/>
  <mergeCells count="32">
    <mergeCell ref="B19:F19"/>
    <mergeCell ref="B17:F17"/>
    <mergeCell ref="A28:B28"/>
    <mergeCell ref="C26:C27"/>
    <mergeCell ref="H26:H27"/>
    <mergeCell ref="F26:F27"/>
    <mergeCell ref="A26:B27"/>
    <mergeCell ref="A33:B33"/>
    <mergeCell ref="A23:I23"/>
    <mergeCell ref="A31:B31"/>
    <mergeCell ref="A32:B32"/>
    <mergeCell ref="A29:B29"/>
    <mergeCell ref="D26:E26"/>
    <mergeCell ref="G26:G27"/>
    <mergeCell ref="C24:G24"/>
    <mergeCell ref="A30:B30"/>
    <mergeCell ref="I26:I27"/>
    <mergeCell ref="G1:H1"/>
    <mergeCell ref="B18:F18"/>
    <mergeCell ref="B3:H3"/>
    <mergeCell ref="B14:F14"/>
    <mergeCell ref="B16:F16"/>
    <mergeCell ref="B12:F12"/>
    <mergeCell ref="B13:F13"/>
    <mergeCell ref="C4:G4"/>
    <mergeCell ref="B15:F15"/>
    <mergeCell ref="B6:F6"/>
    <mergeCell ref="B7:F7"/>
    <mergeCell ref="B8:F8"/>
    <mergeCell ref="B10:F10"/>
    <mergeCell ref="B11:F11"/>
    <mergeCell ref="B9:F9"/>
  </mergeCells>
  <printOptions/>
  <pageMargins left="0.7874015748031497" right="0" top="0.73" bottom="0.984251968503937"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0">
      <selection activeCell="M56" sqref="M56"/>
    </sheetView>
  </sheetViews>
  <sheetFormatPr defaultColWidth="9.33203125" defaultRowHeight="12.75" outlineLevelRow="2"/>
  <cols>
    <col min="1" max="1" width="3.83203125" style="23" customWidth="1"/>
    <col min="2" max="2" width="45.66015625" style="23" customWidth="1"/>
    <col min="3" max="3" width="8" style="24" customWidth="1"/>
    <col min="4" max="4" width="9" style="24" customWidth="1"/>
    <col min="5" max="5" width="7.33203125" style="23" customWidth="1"/>
    <col min="6" max="6" width="9.16015625" style="23" customWidth="1"/>
    <col min="7" max="7" width="8.66015625" style="23" customWidth="1"/>
    <col min="8" max="8" width="10" style="23" customWidth="1"/>
    <col min="9" max="9" width="9.83203125" style="23" customWidth="1"/>
    <col min="10" max="10" width="10" style="23" customWidth="1"/>
    <col min="11" max="16384" width="9.33203125" style="23" customWidth="1"/>
  </cols>
  <sheetData>
    <row r="1" ht="15.75">
      <c r="J1" s="60" t="s">
        <v>435</v>
      </c>
    </row>
    <row r="2" spans="1:7" ht="18.75">
      <c r="A2" s="299" t="s">
        <v>301</v>
      </c>
      <c r="B2" s="299"/>
      <c r="C2" s="299"/>
      <c r="D2" s="299"/>
      <c r="E2" s="299"/>
      <c r="F2" s="299"/>
      <c r="G2" s="299"/>
    </row>
    <row r="3" spans="2:10" ht="15.75">
      <c r="B3" s="24"/>
      <c r="J3" s="250" t="s">
        <v>235</v>
      </c>
    </row>
    <row r="4" spans="1:10" ht="22.5" customHeight="1">
      <c r="A4" s="307" t="s">
        <v>266</v>
      </c>
      <c r="B4" s="295" t="s">
        <v>267</v>
      </c>
      <c r="C4" s="307" t="s">
        <v>58</v>
      </c>
      <c r="D4" s="307"/>
      <c r="E4" s="307" t="s">
        <v>268</v>
      </c>
      <c r="F4" s="307"/>
      <c r="G4" s="302" t="s">
        <v>48</v>
      </c>
      <c r="H4" s="289"/>
      <c r="I4" s="289"/>
      <c r="J4" s="289"/>
    </row>
    <row r="5" spans="1:10" ht="18.75" customHeight="1">
      <c r="A5" s="307"/>
      <c r="B5" s="295"/>
      <c r="C5" s="307"/>
      <c r="D5" s="307"/>
      <c r="E5" s="307"/>
      <c r="F5" s="307"/>
      <c r="G5" s="288" t="s">
        <v>288</v>
      </c>
      <c r="H5" s="290" t="s">
        <v>287</v>
      </c>
      <c r="I5" s="290"/>
      <c r="J5" s="291"/>
    </row>
    <row r="6" spans="1:10" ht="47.25" customHeight="1">
      <c r="A6" s="307"/>
      <c r="B6" s="295"/>
      <c r="C6" s="111" t="s">
        <v>284</v>
      </c>
      <c r="D6" s="112" t="s">
        <v>265</v>
      </c>
      <c r="E6" s="111" t="s">
        <v>285</v>
      </c>
      <c r="F6" s="112" t="s">
        <v>265</v>
      </c>
      <c r="G6" s="288"/>
      <c r="H6" s="108" t="s">
        <v>289</v>
      </c>
      <c r="I6" s="108" t="s">
        <v>290</v>
      </c>
      <c r="J6" s="108" t="s">
        <v>307</v>
      </c>
    </row>
    <row r="7" spans="1:10" ht="13.5" customHeight="1">
      <c r="A7" s="113">
        <v>1</v>
      </c>
      <c r="B7" s="113">
        <v>2</v>
      </c>
      <c r="C7" s="113">
        <v>3</v>
      </c>
      <c r="D7" s="114">
        <v>4</v>
      </c>
      <c r="E7" s="113">
        <v>5</v>
      </c>
      <c r="F7" s="114">
        <v>6</v>
      </c>
      <c r="G7" s="113">
        <v>7</v>
      </c>
      <c r="H7" s="113">
        <v>8</v>
      </c>
      <c r="I7" s="113">
        <v>9</v>
      </c>
      <c r="J7" s="113">
        <v>10</v>
      </c>
    </row>
    <row r="8" spans="1:10" ht="18" customHeight="1">
      <c r="A8" s="115">
        <v>1</v>
      </c>
      <c r="B8" s="116" t="s">
        <v>286</v>
      </c>
      <c r="C8" s="117">
        <v>10.2</v>
      </c>
      <c r="D8" s="118">
        <v>2010</v>
      </c>
      <c r="E8" s="108">
        <v>120.1</v>
      </c>
      <c r="F8" s="119">
        <v>24000</v>
      </c>
      <c r="G8" s="119">
        <v>10736</v>
      </c>
      <c r="H8" s="119"/>
      <c r="I8" s="119"/>
      <c r="J8" s="119">
        <v>10736</v>
      </c>
    </row>
    <row r="9" spans="1:10" ht="72.75" customHeight="1" hidden="1" outlineLevel="1">
      <c r="A9" s="120" t="s">
        <v>271</v>
      </c>
      <c r="B9" s="121" t="s">
        <v>413</v>
      </c>
      <c r="C9" s="108"/>
      <c r="D9" s="108"/>
      <c r="E9" s="108"/>
      <c r="F9" s="119"/>
      <c r="G9" s="119"/>
      <c r="H9" s="119"/>
      <c r="I9" s="119"/>
      <c r="J9" s="119"/>
    </row>
    <row r="10" spans="1:10" ht="17.25" customHeight="1" collapsed="1">
      <c r="A10" s="120" t="s">
        <v>275</v>
      </c>
      <c r="B10" s="122" t="s">
        <v>297</v>
      </c>
      <c r="C10" s="108"/>
      <c r="D10" s="118"/>
      <c r="E10" s="251">
        <v>19.2</v>
      </c>
      <c r="F10" s="119">
        <v>1920</v>
      </c>
      <c r="G10" s="119">
        <v>1350</v>
      </c>
      <c r="H10" s="119"/>
      <c r="I10" s="119">
        <v>1350</v>
      </c>
      <c r="J10" s="119"/>
    </row>
    <row r="11" spans="1:10" ht="24" hidden="1" outlineLevel="1">
      <c r="A11" s="120" t="s">
        <v>293</v>
      </c>
      <c r="B11" s="123" t="s">
        <v>414</v>
      </c>
      <c r="C11" s="108"/>
      <c r="D11" s="108"/>
      <c r="E11" s="251"/>
      <c r="F11" s="119"/>
      <c r="G11" s="119"/>
      <c r="H11" s="119"/>
      <c r="I11" s="119"/>
      <c r="J11" s="119"/>
    </row>
    <row r="12" spans="1:10" ht="18" customHeight="1" collapsed="1">
      <c r="A12" s="120" t="s">
        <v>276</v>
      </c>
      <c r="B12" s="116" t="s">
        <v>298</v>
      </c>
      <c r="C12" s="108"/>
      <c r="D12" s="108"/>
      <c r="E12" s="251">
        <v>15.4</v>
      </c>
      <c r="F12" s="119">
        <v>2772</v>
      </c>
      <c r="G12" s="119">
        <v>2006</v>
      </c>
      <c r="H12" s="119">
        <v>2006</v>
      </c>
      <c r="I12" s="119"/>
      <c r="J12" s="119"/>
    </row>
    <row r="13" spans="1:13" ht="83.25" customHeight="1" hidden="1" outlineLevel="1">
      <c r="A13" s="120" t="s">
        <v>294</v>
      </c>
      <c r="B13" s="124" t="s">
        <v>392</v>
      </c>
      <c r="C13" s="108"/>
      <c r="D13" s="108"/>
      <c r="E13" s="110"/>
      <c r="F13" s="119"/>
      <c r="G13" s="119"/>
      <c r="H13" s="119"/>
      <c r="I13" s="119"/>
      <c r="J13" s="119"/>
      <c r="L13" s="24"/>
      <c r="M13" s="24"/>
    </row>
    <row r="14" spans="1:10" ht="24.75" customHeight="1" collapsed="1">
      <c r="A14" s="120" t="s">
        <v>277</v>
      </c>
      <c r="B14" s="116" t="s">
        <v>396</v>
      </c>
      <c r="C14" s="113"/>
      <c r="D14" s="113"/>
      <c r="E14" s="110"/>
      <c r="F14" s="119">
        <v>600</v>
      </c>
      <c r="G14" s="119">
        <v>600</v>
      </c>
      <c r="H14" s="119"/>
      <c r="I14" s="119">
        <v>600</v>
      </c>
      <c r="J14" s="119"/>
    </row>
    <row r="15" spans="1:10" ht="20.25" customHeight="1">
      <c r="A15" s="120" t="s">
        <v>278</v>
      </c>
      <c r="B15" s="116" t="s">
        <v>291</v>
      </c>
      <c r="C15" s="118">
        <v>3.7</v>
      </c>
      <c r="D15" s="108">
        <v>666.1</v>
      </c>
      <c r="E15" s="110">
        <v>96.6</v>
      </c>
      <c r="F15" s="119">
        <v>21300</v>
      </c>
      <c r="G15" s="119">
        <v>5775</v>
      </c>
      <c r="H15" s="119">
        <v>1550</v>
      </c>
      <c r="I15" s="119"/>
      <c r="J15" s="119">
        <v>4225</v>
      </c>
    </row>
    <row r="16" spans="1:10" ht="201.75" customHeight="1" hidden="1" outlineLevel="1">
      <c r="A16" s="125" t="s">
        <v>295</v>
      </c>
      <c r="B16" s="126" t="s">
        <v>393</v>
      </c>
      <c r="C16" s="127"/>
      <c r="D16" s="127"/>
      <c r="E16" s="110"/>
      <c r="F16" s="110"/>
      <c r="G16" s="119"/>
      <c r="H16" s="119"/>
      <c r="I16" s="119"/>
      <c r="J16" s="119"/>
    </row>
    <row r="17" spans="1:10" ht="22.5" customHeight="1" collapsed="1">
      <c r="A17" s="120" t="s">
        <v>279</v>
      </c>
      <c r="B17" s="116" t="s">
        <v>394</v>
      </c>
      <c r="C17" s="113"/>
      <c r="D17" s="108">
        <v>411.8</v>
      </c>
      <c r="E17" s="110"/>
      <c r="F17" s="110">
        <v>2040</v>
      </c>
      <c r="G17" s="119">
        <v>2040</v>
      </c>
      <c r="H17" s="119">
        <v>1540</v>
      </c>
      <c r="I17" s="119">
        <v>500</v>
      </c>
      <c r="J17" s="119"/>
    </row>
    <row r="18" spans="1:10" ht="18.75" customHeight="1">
      <c r="A18" s="120" t="s">
        <v>280</v>
      </c>
      <c r="B18" s="116" t="s">
        <v>415</v>
      </c>
      <c r="C18" s="113"/>
      <c r="D18" s="113"/>
      <c r="E18" s="110"/>
      <c r="F18" s="110">
        <v>250</v>
      </c>
      <c r="G18" s="119">
        <v>250</v>
      </c>
      <c r="H18" s="119"/>
      <c r="I18" s="119">
        <v>250</v>
      </c>
      <c r="J18" s="119"/>
    </row>
    <row r="19" spans="1:10" ht="16.5" customHeight="1">
      <c r="A19" s="120" t="s">
        <v>281</v>
      </c>
      <c r="B19" s="116" t="s">
        <v>395</v>
      </c>
      <c r="C19" s="113"/>
      <c r="D19" s="113"/>
      <c r="E19" s="110"/>
      <c r="F19" s="110">
        <v>725</v>
      </c>
      <c r="G19" s="119">
        <v>725</v>
      </c>
      <c r="H19" s="119"/>
      <c r="I19" s="119">
        <v>725</v>
      </c>
      <c r="J19" s="119"/>
    </row>
    <row r="20" spans="1:10" ht="17.25" customHeight="1">
      <c r="A20" s="120" t="s">
        <v>282</v>
      </c>
      <c r="B20" s="116" t="s">
        <v>292</v>
      </c>
      <c r="C20" s="113"/>
      <c r="D20" s="108">
        <v>237.1</v>
      </c>
      <c r="E20" s="110"/>
      <c r="F20" s="110">
        <v>700</v>
      </c>
      <c r="G20" s="119">
        <v>700</v>
      </c>
      <c r="H20" s="119">
        <v>700</v>
      </c>
      <c r="I20" s="110"/>
      <c r="J20" s="119"/>
    </row>
    <row r="21" spans="1:10" ht="15.75" customHeight="1">
      <c r="A21" s="120" t="s">
        <v>283</v>
      </c>
      <c r="B21" s="116" t="s">
        <v>242</v>
      </c>
      <c r="C21" s="113"/>
      <c r="D21" s="108">
        <v>46.6</v>
      </c>
      <c r="E21" s="110"/>
      <c r="F21" s="110">
        <v>140</v>
      </c>
      <c r="G21" s="119">
        <v>140</v>
      </c>
      <c r="H21" s="119">
        <v>140</v>
      </c>
      <c r="I21" s="119"/>
      <c r="J21" s="119"/>
    </row>
    <row r="22" spans="1:10" ht="17.25" customHeight="1">
      <c r="A22" s="120" t="s">
        <v>296</v>
      </c>
      <c r="B22" s="116" t="s">
        <v>254</v>
      </c>
      <c r="C22" s="113"/>
      <c r="D22" s="118">
        <v>4</v>
      </c>
      <c r="E22" s="110"/>
      <c r="F22" s="110">
        <v>340</v>
      </c>
      <c r="G22" s="119">
        <v>340</v>
      </c>
      <c r="H22" s="119">
        <v>340</v>
      </c>
      <c r="I22" s="119"/>
      <c r="J22" s="119"/>
    </row>
    <row r="23" spans="1:10" ht="61.5" customHeight="1">
      <c r="A23" s="125" t="s">
        <v>397</v>
      </c>
      <c r="B23" s="116" t="s">
        <v>455</v>
      </c>
      <c r="C23" s="113"/>
      <c r="D23" s="128"/>
      <c r="E23" s="110"/>
      <c r="F23" s="110">
        <f>5785+600+850</f>
        <v>7235</v>
      </c>
      <c r="G23" s="119">
        <f>F23</f>
        <v>7235</v>
      </c>
      <c r="H23" s="119"/>
      <c r="I23" s="119">
        <f>F23</f>
        <v>7235</v>
      </c>
      <c r="J23" s="119"/>
    </row>
    <row r="24" spans="1:10" ht="25.5" customHeight="1">
      <c r="A24" s="115"/>
      <c r="B24" s="129" t="s">
        <v>166</v>
      </c>
      <c r="C24" s="130"/>
      <c r="D24" s="154">
        <f>SUM(D8:D23)</f>
        <v>3375.6</v>
      </c>
      <c r="E24" s="154"/>
      <c r="F24" s="154">
        <f>SUM(F8:F23)</f>
        <v>62022</v>
      </c>
      <c r="G24" s="154">
        <f>SUM(G8:G23)</f>
        <v>31897</v>
      </c>
      <c r="H24" s="154">
        <f>SUM(H8:H23)</f>
        <v>6276</v>
      </c>
      <c r="I24" s="154">
        <f>SUM(I8:I23)</f>
        <v>10660</v>
      </c>
      <c r="J24" s="154">
        <f>SUM(J8:J23)</f>
        <v>14961</v>
      </c>
    </row>
    <row r="25" spans="1:7" ht="12">
      <c r="A25" s="24"/>
      <c r="B25" s="24"/>
      <c r="E25" s="24"/>
      <c r="F25" s="24"/>
      <c r="G25" s="24"/>
    </row>
    <row r="26" spans="1:7" ht="12">
      <c r="A26" s="24"/>
      <c r="B26" s="24"/>
      <c r="E26" s="24"/>
      <c r="F26" s="24"/>
      <c r="G26" s="24"/>
    </row>
    <row r="27" spans="1:10" ht="15.75">
      <c r="A27" s="299" t="s">
        <v>154</v>
      </c>
      <c r="B27" s="300"/>
      <c r="C27" s="300"/>
      <c r="D27" s="300"/>
      <c r="E27" s="300"/>
      <c r="F27" s="300"/>
      <c r="I27" s="23"/>
      <c r="J27" s="60" t="s">
        <v>155</v>
      </c>
    </row>
    <row r="28" spans="1:9" ht="12.75">
      <c r="A28" s="300"/>
      <c r="B28" s="300"/>
      <c r="C28" s="300"/>
      <c r="D28" s="300"/>
      <c r="E28" s="300"/>
      <c r="F28" s="300"/>
      <c r="I28" s="23"/>
    </row>
    <row r="29" spans="6:10" ht="15.75">
      <c r="F29" s="23"/>
      <c r="J29" s="20" t="s">
        <v>235</v>
      </c>
    </row>
    <row r="30" spans="1:10" ht="18.75" customHeight="1">
      <c r="A30" s="321" t="s">
        <v>233</v>
      </c>
      <c r="B30" s="321" t="s">
        <v>162</v>
      </c>
      <c r="C30" s="321"/>
      <c r="D30" s="293" t="s">
        <v>156</v>
      </c>
      <c r="E30" s="311" t="s">
        <v>2</v>
      </c>
      <c r="F30" s="311"/>
      <c r="G30" s="311"/>
      <c r="H30" s="311"/>
      <c r="I30" s="311"/>
      <c r="J30" s="311"/>
    </row>
    <row r="31" spans="1:10" ht="27" customHeight="1">
      <c r="A31" s="292"/>
      <c r="B31" s="321"/>
      <c r="C31" s="321"/>
      <c r="D31" s="294"/>
      <c r="E31" s="311" t="s">
        <v>332</v>
      </c>
      <c r="F31" s="311"/>
      <c r="G31" s="311" t="s">
        <v>333</v>
      </c>
      <c r="H31" s="311"/>
      <c r="I31" s="311" t="s">
        <v>334</v>
      </c>
      <c r="J31" s="311"/>
    </row>
    <row r="32" spans="1:10" ht="29.25" customHeight="1">
      <c r="A32" s="131" t="s">
        <v>163</v>
      </c>
      <c r="B32" s="296" t="s">
        <v>335</v>
      </c>
      <c r="C32" s="296"/>
      <c r="D32" s="296"/>
      <c r="E32" s="296"/>
      <c r="F32" s="296"/>
      <c r="G32" s="296"/>
      <c r="H32" s="296"/>
      <c r="I32" s="296"/>
      <c r="J32" s="296"/>
    </row>
    <row r="33" spans="1:10" ht="20.25" customHeight="1">
      <c r="A33" s="132" t="s">
        <v>336</v>
      </c>
      <c r="B33" s="312" t="s">
        <v>337</v>
      </c>
      <c r="C33" s="313"/>
      <c r="D33" s="246">
        <v>208.9</v>
      </c>
      <c r="E33" s="310">
        <v>213.5</v>
      </c>
      <c r="F33" s="310"/>
      <c r="G33" s="310">
        <v>213.5</v>
      </c>
      <c r="H33" s="310"/>
      <c r="I33" s="310"/>
      <c r="J33" s="310"/>
    </row>
    <row r="34" spans="1:10" ht="21" customHeight="1">
      <c r="A34" s="30" t="s">
        <v>338</v>
      </c>
      <c r="B34" s="312" t="s">
        <v>339</v>
      </c>
      <c r="C34" s="313"/>
      <c r="D34" s="246"/>
      <c r="E34" s="310">
        <v>31</v>
      </c>
      <c r="F34" s="310"/>
      <c r="G34" s="310">
        <v>31</v>
      </c>
      <c r="H34" s="310"/>
      <c r="I34" s="310"/>
      <c r="J34" s="310"/>
    </row>
    <row r="35" spans="1:10" ht="21" customHeight="1">
      <c r="A35" s="30" t="s">
        <v>340</v>
      </c>
      <c r="B35" s="312" t="s">
        <v>342</v>
      </c>
      <c r="C35" s="313"/>
      <c r="D35" s="246">
        <v>23.5</v>
      </c>
      <c r="E35" s="310">
        <v>89</v>
      </c>
      <c r="F35" s="310"/>
      <c r="G35" s="310">
        <v>89</v>
      </c>
      <c r="H35" s="310"/>
      <c r="I35" s="310"/>
      <c r="J35" s="310"/>
    </row>
    <row r="36" spans="1:10" ht="18" customHeight="1" hidden="1" outlineLevel="1">
      <c r="A36" s="30" t="s">
        <v>341</v>
      </c>
      <c r="B36" s="30" t="s">
        <v>405</v>
      </c>
      <c r="C36" s="136"/>
      <c r="D36" s="246"/>
      <c r="E36" s="178"/>
      <c r="F36" s="178"/>
      <c r="G36" s="178"/>
      <c r="H36" s="178"/>
      <c r="I36" s="178"/>
      <c r="J36" s="179"/>
    </row>
    <row r="37" spans="1:10" ht="26.25" customHeight="1" hidden="1" outlineLevel="1">
      <c r="A37" s="318" t="s">
        <v>343</v>
      </c>
      <c r="B37" s="30" t="s">
        <v>344</v>
      </c>
      <c r="C37" s="136"/>
      <c r="D37" s="246"/>
      <c r="E37" s="178"/>
      <c r="F37" s="178"/>
      <c r="G37" s="178"/>
      <c r="H37" s="178"/>
      <c r="I37" s="178"/>
      <c r="J37" s="179"/>
    </row>
    <row r="38" spans="1:10" ht="15.75" hidden="1" outlineLevel="2">
      <c r="A38" s="319"/>
      <c r="B38" s="32" t="s">
        <v>345</v>
      </c>
      <c r="C38" s="137"/>
      <c r="D38" s="247"/>
      <c r="E38" s="181"/>
      <c r="F38" s="181"/>
      <c r="G38" s="181"/>
      <c r="H38" s="181"/>
      <c r="I38" s="181"/>
      <c r="J38" s="179"/>
    </row>
    <row r="39" spans="1:10" ht="15.75" hidden="1" outlineLevel="2">
      <c r="A39" s="319"/>
      <c r="B39" s="32" t="s">
        <v>346</v>
      </c>
      <c r="C39" s="137"/>
      <c r="D39" s="247"/>
      <c r="E39" s="181"/>
      <c r="F39" s="181"/>
      <c r="G39" s="181"/>
      <c r="H39" s="181"/>
      <c r="I39" s="181"/>
      <c r="J39" s="179"/>
    </row>
    <row r="40" spans="1:10" ht="15.75" hidden="1" outlineLevel="1" collapsed="1">
      <c r="A40" s="320"/>
      <c r="B40" s="32" t="s">
        <v>404</v>
      </c>
      <c r="C40" s="137"/>
      <c r="D40" s="247"/>
      <c r="E40" s="181"/>
      <c r="F40" s="181"/>
      <c r="G40" s="181"/>
      <c r="H40" s="181"/>
      <c r="I40" s="181"/>
      <c r="J40" s="179"/>
    </row>
    <row r="41" spans="1:10" ht="28.5" customHeight="1" hidden="1" outlineLevel="1">
      <c r="A41" s="318" t="s">
        <v>347</v>
      </c>
      <c r="B41" s="30" t="s">
        <v>348</v>
      </c>
      <c r="C41" s="136"/>
      <c r="D41" s="178"/>
      <c r="E41" s="178"/>
      <c r="F41" s="178"/>
      <c r="G41" s="178"/>
      <c r="H41" s="178"/>
      <c r="I41" s="178"/>
      <c r="J41" s="179"/>
    </row>
    <row r="42" spans="1:10" ht="18" customHeight="1" hidden="1" outlineLevel="1">
      <c r="A42" s="320"/>
      <c r="B42" s="32" t="s">
        <v>349</v>
      </c>
      <c r="C42" s="137"/>
      <c r="D42" s="181"/>
      <c r="E42" s="181"/>
      <c r="F42" s="181"/>
      <c r="G42" s="181"/>
      <c r="H42" s="181"/>
      <c r="I42" s="181"/>
      <c r="J42" s="179"/>
    </row>
    <row r="43" spans="1:10" ht="25.5" hidden="1" outlineLevel="1">
      <c r="A43" s="318" t="s">
        <v>350</v>
      </c>
      <c r="B43" s="30" t="s">
        <v>351</v>
      </c>
      <c r="C43" s="136"/>
      <c r="D43" s="178"/>
      <c r="E43" s="178"/>
      <c r="F43" s="178"/>
      <c r="G43" s="178"/>
      <c r="H43" s="178"/>
      <c r="I43" s="178"/>
      <c r="J43" s="179"/>
    </row>
    <row r="44" spans="1:10" ht="17.25" customHeight="1" hidden="1" outlineLevel="1">
      <c r="A44" s="319"/>
      <c r="B44" s="32" t="s">
        <v>352</v>
      </c>
      <c r="C44" s="137"/>
      <c r="D44" s="181"/>
      <c r="E44" s="181"/>
      <c r="F44" s="181"/>
      <c r="G44" s="181"/>
      <c r="H44" s="181"/>
      <c r="I44" s="181"/>
      <c r="J44" s="179"/>
    </row>
    <row r="45" spans="1:10" ht="30" customHeight="1" collapsed="1">
      <c r="A45" s="314" t="s">
        <v>353</v>
      </c>
      <c r="B45" s="315"/>
      <c r="C45" s="315"/>
      <c r="D45" s="184">
        <f>SUM(D32:D44)</f>
        <v>232.4</v>
      </c>
      <c r="E45" s="309">
        <f>SUM(E32:E44)</f>
        <v>333.5</v>
      </c>
      <c r="F45" s="309"/>
      <c r="G45" s="309">
        <f>SUM(G32:G44)</f>
        <v>333.5</v>
      </c>
      <c r="H45" s="309"/>
      <c r="I45" s="309">
        <f>SUM(I32:I44)</f>
        <v>0</v>
      </c>
      <c r="J45" s="309"/>
    </row>
    <row r="46" spans="1:10" ht="15.75" customHeight="1" hidden="1" outlineLevel="1">
      <c r="A46" s="35" t="s">
        <v>164</v>
      </c>
      <c r="B46" s="55" t="s">
        <v>354</v>
      </c>
      <c r="C46" s="56"/>
      <c r="D46" s="35"/>
      <c r="E46" s="248"/>
      <c r="F46" s="248"/>
      <c r="G46" s="248"/>
      <c r="H46" s="248"/>
      <c r="I46" s="248"/>
      <c r="J46" s="248"/>
    </row>
    <row r="47" spans="1:10" ht="25.5" hidden="1" outlineLevel="1">
      <c r="A47" s="318" t="s">
        <v>355</v>
      </c>
      <c r="B47" s="30" t="s">
        <v>356</v>
      </c>
      <c r="C47" s="136"/>
      <c r="D47" s="177"/>
      <c r="E47" s="246"/>
      <c r="F47" s="246"/>
      <c r="G47" s="246"/>
      <c r="H47" s="246"/>
      <c r="I47" s="246"/>
      <c r="J47" s="177"/>
    </row>
    <row r="48" spans="1:10" ht="25.5" hidden="1" outlineLevel="1">
      <c r="A48" s="319"/>
      <c r="B48" s="32" t="s">
        <v>357</v>
      </c>
      <c r="C48" s="137"/>
      <c r="D48" s="179"/>
      <c r="E48" s="247"/>
      <c r="F48" s="247"/>
      <c r="G48" s="247"/>
      <c r="H48" s="247"/>
      <c r="I48" s="247"/>
      <c r="J48" s="179"/>
    </row>
    <row r="49" spans="1:10" ht="15.75" hidden="1" outlineLevel="1">
      <c r="A49" s="319"/>
      <c r="B49" s="32" t="s">
        <v>358</v>
      </c>
      <c r="C49" s="137"/>
      <c r="D49" s="179"/>
      <c r="E49" s="247"/>
      <c r="F49" s="247"/>
      <c r="G49" s="247"/>
      <c r="H49" s="247"/>
      <c r="I49" s="247"/>
      <c r="J49" s="179"/>
    </row>
    <row r="50" spans="1:10" ht="15.75" hidden="1" outlineLevel="1">
      <c r="A50" s="319"/>
      <c r="B50" s="32" t="s">
        <v>359</v>
      </c>
      <c r="C50" s="137"/>
      <c r="D50" s="179"/>
      <c r="E50" s="247"/>
      <c r="F50" s="247"/>
      <c r="G50" s="247"/>
      <c r="H50" s="247"/>
      <c r="I50" s="247"/>
      <c r="J50" s="179"/>
    </row>
    <row r="51" spans="1:10" ht="15.75" hidden="1" outlineLevel="1">
      <c r="A51" s="320"/>
      <c r="B51" s="32" t="s">
        <v>360</v>
      </c>
      <c r="C51" s="137"/>
      <c r="D51" s="179"/>
      <c r="E51" s="247"/>
      <c r="F51" s="247"/>
      <c r="G51" s="247"/>
      <c r="H51" s="247"/>
      <c r="I51" s="247"/>
      <c r="J51" s="179"/>
    </row>
    <row r="52" spans="1:10" ht="30.75" customHeight="1" hidden="1" outlineLevel="1">
      <c r="A52" s="133" t="s">
        <v>361</v>
      </c>
      <c r="B52" s="34"/>
      <c r="C52" s="138"/>
      <c r="D52" s="249"/>
      <c r="E52" s="246"/>
      <c r="F52" s="246"/>
      <c r="G52" s="246"/>
      <c r="H52" s="246"/>
      <c r="I52" s="246"/>
      <c r="J52" s="179"/>
    </row>
    <row r="53" spans="1:10" ht="27.75" customHeight="1" collapsed="1">
      <c r="A53" s="134" t="s">
        <v>164</v>
      </c>
      <c r="B53" s="316" t="s">
        <v>362</v>
      </c>
      <c r="C53" s="317"/>
      <c r="D53" s="36">
        <v>101.6</v>
      </c>
      <c r="E53" s="308">
        <v>198.1</v>
      </c>
      <c r="F53" s="308"/>
      <c r="G53" s="308">
        <v>198.1</v>
      </c>
      <c r="H53" s="308"/>
      <c r="I53" s="308"/>
      <c r="J53" s="308"/>
    </row>
    <row r="54" spans="1:10" ht="33" customHeight="1" hidden="1" outlineLevel="1">
      <c r="A54" s="135" t="s">
        <v>165</v>
      </c>
      <c r="B54" s="35" t="s">
        <v>421</v>
      </c>
      <c r="C54" s="57"/>
      <c r="D54" s="36"/>
      <c r="E54" s="46"/>
      <c r="F54" s="46"/>
      <c r="G54" s="46"/>
      <c r="H54" s="46"/>
      <c r="I54" s="46"/>
      <c r="J54" s="35"/>
    </row>
    <row r="55" spans="1:10" ht="21.75" customHeight="1" collapsed="1">
      <c r="A55" s="297" t="s">
        <v>166</v>
      </c>
      <c r="B55" s="298"/>
      <c r="C55" s="298"/>
      <c r="D55" s="184">
        <f>SUM(D45:D53)</f>
        <v>334</v>
      </c>
      <c r="E55" s="309">
        <f>SUM(E45:E53)</f>
        <v>531.6</v>
      </c>
      <c r="F55" s="309"/>
      <c r="G55" s="309">
        <f>SUM(G45:G53)</f>
        <v>531.6</v>
      </c>
      <c r="H55" s="309"/>
      <c r="I55" s="309">
        <f>SUM(I45:I53)</f>
        <v>0</v>
      </c>
      <c r="J55" s="309"/>
    </row>
  </sheetData>
  <sheetProtection/>
  <mergeCells count="45">
    <mergeCell ref="A2:G2"/>
    <mergeCell ref="A4:A6"/>
    <mergeCell ref="B4:B6"/>
    <mergeCell ref="C4:D5"/>
    <mergeCell ref="E4:F5"/>
    <mergeCell ref="G5:G6"/>
    <mergeCell ref="G4:J4"/>
    <mergeCell ref="H5:J5"/>
    <mergeCell ref="B34:C34"/>
    <mergeCell ref="A55:C55"/>
    <mergeCell ref="E53:F53"/>
    <mergeCell ref="A27:F28"/>
    <mergeCell ref="A30:A31"/>
    <mergeCell ref="D30:D31"/>
    <mergeCell ref="A47:A51"/>
    <mergeCell ref="E31:F31"/>
    <mergeCell ref="E33:F33"/>
    <mergeCell ref="E34:F34"/>
    <mergeCell ref="E30:J30"/>
    <mergeCell ref="B30:C31"/>
    <mergeCell ref="B32:J32"/>
    <mergeCell ref="B33:C33"/>
    <mergeCell ref="I31:J31"/>
    <mergeCell ref="B35:C35"/>
    <mergeCell ref="A45:C45"/>
    <mergeCell ref="B53:C53"/>
    <mergeCell ref="A37:A40"/>
    <mergeCell ref="A41:A42"/>
    <mergeCell ref="A43:A44"/>
    <mergeCell ref="E55:F55"/>
    <mergeCell ref="G31:H31"/>
    <mergeCell ref="G33:H33"/>
    <mergeCell ref="G34:H34"/>
    <mergeCell ref="G35:H35"/>
    <mergeCell ref="G45:H45"/>
    <mergeCell ref="G53:H53"/>
    <mergeCell ref="G55:H55"/>
    <mergeCell ref="E45:F45"/>
    <mergeCell ref="E35:F35"/>
    <mergeCell ref="I53:J53"/>
    <mergeCell ref="I55:J55"/>
    <mergeCell ref="I33:J33"/>
    <mergeCell ref="I34:J34"/>
    <mergeCell ref="I35:J35"/>
    <mergeCell ref="I45:J45"/>
  </mergeCells>
  <printOptions/>
  <pageMargins left="0.2755905511811024" right="0" top="0.51" bottom="0" header="0.41" footer="0.5118110236220472"/>
  <pageSetup fitToHeight="7"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G532"/>
  <sheetViews>
    <sheetView zoomScalePageLayoutView="0" workbookViewId="0" topLeftCell="A4">
      <selection activeCell="B20" sqref="B20"/>
    </sheetView>
  </sheetViews>
  <sheetFormatPr defaultColWidth="9.33203125" defaultRowHeight="12.75" outlineLevelRow="1"/>
  <cols>
    <col min="1" max="1" width="4.5" style="0" customWidth="1"/>
    <col min="2" max="2" width="45.83203125" style="0" customWidth="1"/>
    <col min="3" max="3" width="8.66015625" style="21" customWidth="1"/>
    <col min="4" max="4" width="9.5" style="21" customWidth="1"/>
    <col min="5" max="5" width="11" style="0" customWidth="1"/>
    <col min="6" max="6" width="8.83203125" style="0" customWidth="1"/>
    <col min="7" max="7" width="15" style="0" customWidth="1"/>
  </cols>
  <sheetData>
    <row r="1" spans="3:5" ht="12.75">
      <c r="C1" s="22"/>
      <c r="D1" s="22"/>
      <c r="E1" s="25" t="s">
        <v>302</v>
      </c>
    </row>
    <row r="2" spans="1:7" ht="20.25">
      <c r="A2" s="280" t="s">
        <v>299</v>
      </c>
      <c r="B2" s="280"/>
      <c r="C2" s="280"/>
      <c r="D2" s="280"/>
      <c r="E2" s="280"/>
      <c r="F2" s="280"/>
      <c r="G2" s="280"/>
    </row>
    <row r="3" spans="3:6" ht="12.75">
      <c r="C3" s="22"/>
      <c r="D3" s="22"/>
      <c r="F3" t="s">
        <v>303</v>
      </c>
    </row>
    <row r="4" spans="1:7" s="106" customFormat="1" ht="27" customHeight="1">
      <c r="A4" s="281" t="s">
        <v>266</v>
      </c>
      <c r="B4" s="283" t="s">
        <v>267</v>
      </c>
      <c r="C4" s="307" t="s">
        <v>49</v>
      </c>
      <c r="D4" s="307"/>
      <c r="E4" s="307" t="s">
        <v>268</v>
      </c>
      <c r="F4" s="307"/>
      <c r="G4" s="109" t="s">
        <v>48</v>
      </c>
    </row>
    <row r="5" spans="1:7" s="106" customFormat="1" ht="28.5" customHeight="1">
      <c r="A5" s="282"/>
      <c r="B5" s="283"/>
      <c r="C5" s="307"/>
      <c r="D5" s="307"/>
      <c r="E5" s="307"/>
      <c r="F5" s="307"/>
      <c r="G5" s="307" t="s">
        <v>269</v>
      </c>
    </row>
    <row r="6" spans="1:7" s="48" customFormat="1" ht="18.75" customHeight="1">
      <c r="A6" s="282"/>
      <c r="B6" s="283"/>
      <c r="C6" s="109" t="s">
        <v>264</v>
      </c>
      <c r="D6" s="109" t="s">
        <v>265</v>
      </c>
      <c r="E6" s="109" t="s">
        <v>264</v>
      </c>
      <c r="F6" s="109" t="s">
        <v>265</v>
      </c>
      <c r="G6" s="307"/>
    </row>
    <row r="7" spans="1:7" ht="39" customHeight="1">
      <c r="A7" s="21">
        <v>1</v>
      </c>
      <c r="B7" s="38" t="s">
        <v>270</v>
      </c>
      <c r="C7" s="141"/>
      <c r="D7" s="33"/>
      <c r="E7" s="142" t="s">
        <v>300</v>
      </c>
      <c r="F7" s="143">
        <v>2251.4</v>
      </c>
      <c r="G7" s="144">
        <f>SUM(G8:G11)</f>
        <v>1122</v>
      </c>
    </row>
    <row r="8" spans="1:7" ht="12.75">
      <c r="A8" s="145" t="s">
        <v>271</v>
      </c>
      <c r="B8" s="146" t="s">
        <v>50</v>
      </c>
      <c r="C8" s="39"/>
      <c r="D8" s="39"/>
      <c r="E8" s="147"/>
      <c r="F8" s="147"/>
      <c r="G8" s="148">
        <v>500</v>
      </c>
    </row>
    <row r="9" spans="1:7" ht="24.75" customHeight="1">
      <c r="A9" s="149" t="s">
        <v>272</v>
      </c>
      <c r="B9" s="146" t="s">
        <v>53</v>
      </c>
      <c r="C9" s="150"/>
      <c r="D9" s="150"/>
      <c r="E9" s="147"/>
      <c r="F9" s="147"/>
      <c r="G9" s="148">
        <v>410</v>
      </c>
    </row>
    <row r="10" spans="1:7" ht="25.5" customHeight="1">
      <c r="A10" s="145" t="s">
        <v>273</v>
      </c>
      <c r="B10" s="151" t="s">
        <v>52</v>
      </c>
      <c r="C10" s="39"/>
      <c r="D10" s="39"/>
      <c r="E10" s="147"/>
      <c r="F10" s="147"/>
      <c r="G10" s="148">
        <v>94</v>
      </c>
    </row>
    <row r="11" spans="1:7" ht="24.75" customHeight="1">
      <c r="A11" s="145" t="s">
        <v>274</v>
      </c>
      <c r="B11" s="146" t="s">
        <v>51</v>
      </c>
      <c r="C11" s="39"/>
      <c r="D11" s="39"/>
      <c r="E11" s="147"/>
      <c r="F11" s="147"/>
      <c r="G11" s="148">
        <v>118</v>
      </c>
    </row>
    <row r="12" spans="1:7" ht="26.25" customHeight="1">
      <c r="A12" s="145" t="s">
        <v>275</v>
      </c>
      <c r="B12" s="152" t="s">
        <v>416</v>
      </c>
      <c r="C12" s="38"/>
      <c r="D12" s="38"/>
      <c r="E12" s="153">
        <v>1144</v>
      </c>
      <c r="F12" s="154">
        <v>835.1</v>
      </c>
      <c r="G12" s="143">
        <v>241.4</v>
      </c>
    </row>
    <row r="13" spans="1:7" ht="25.5" customHeight="1">
      <c r="A13" s="145" t="s">
        <v>276</v>
      </c>
      <c r="B13" s="152" t="s">
        <v>448</v>
      </c>
      <c r="C13" s="38"/>
      <c r="D13" s="38"/>
      <c r="E13" s="147"/>
      <c r="F13" s="153">
        <v>1250</v>
      </c>
      <c r="G13" s="144">
        <v>1250</v>
      </c>
    </row>
    <row r="14" spans="1:7" ht="27" customHeight="1">
      <c r="A14" s="145" t="s">
        <v>277</v>
      </c>
      <c r="B14" s="152" t="s">
        <v>249</v>
      </c>
      <c r="C14" s="39">
        <v>2500</v>
      </c>
      <c r="D14" s="33">
        <v>1020</v>
      </c>
      <c r="E14" s="153">
        <v>2500</v>
      </c>
      <c r="F14" s="154">
        <v>2407.8</v>
      </c>
      <c r="G14" s="144">
        <v>2407.8</v>
      </c>
    </row>
    <row r="15" spans="1:7" ht="18.75" customHeight="1">
      <c r="A15" s="145"/>
      <c r="B15" s="155" t="s">
        <v>252</v>
      </c>
      <c r="C15" s="156"/>
      <c r="D15" s="157">
        <f>D7+D12+D13+D14</f>
        <v>1020</v>
      </c>
      <c r="E15" s="158"/>
      <c r="F15" s="157">
        <f>F7+F12+F13+F14</f>
        <v>6744.3</v>
      </c>
      <c r="G15" s="157">
        <f>G7+G12+G13+G14</f>
        <v>5021.200000000001</v>
      </c>
    </row>
    <row r="16" spans="1:7" ht="18.75" customHeight="1">
      <c r="A16" s="145" t="s">
        <v>278</v>
      </c>
      <c r="B16" s="159" t="s">
        <v>57</v>
      </c>
      <c r="C16" s="39">
        <v>2</v>
      </c>
      <c r="D16" s="39">
        <v>184.882</v>
      </c>
      <c r="E16" s="160">
        <v>9</v>
      </c>
      <c r="F16" s="161">
        <v>1250</v>
      </c>
      <c r="G16" s="162">
        <v>1250</v>
      </c>
    </row>
    <row r="17" spans="1:7" ht="18.75" customHeight="1">
      <c r="A17" s="145" t="s">
        <v>279</v>
      </c>
      <c r="B17" s="159" t="s">
        <v>250</v>
      </c>
      <c r="C17" s="39">
        <v>11</v>
      </c>
      <c r="D17" s="33">
        <v>135.4</v>
      </c>
      <c r="E17" s="147">
        <v>11</v>
      </c>
      <c r="F17" s="161">
        <v>152.6</v>
      </c>
      <c r="G17" s="148">
        <v>152.6</v>
      </c>
    </row>
    <row r="18" spans="1:7" ht="18.75" customHeight="1">
      <c r="A18" s="145"/>
      <c r="B18" s="152" t="s">
        <v>253</v>
      </c>
      <c r="C18" s="38"/>
      <c r="D18" s="157">
        <f>D16+D17</f>
        <v>320.28200000000004</v>
      </c>
      <c r="E18" s="147"/>
      <c r="F18" s="157">
        <f>F16+F17</f>
        <v>1402.6</v>
      </c>
      <c r="G18" s="157">
        <f>G16+G17</f>
        <v>1402.6</v>
      </c>
    </row>
    <row r="19" spans="1:7" ht="24" customHeight="1">
      <c r="A19" s="145" t="s">
        <v>280</v>
      </c>
      <c r="B19" s="163" t="s">
        <v>251</v>
      </c>
      <c r="C19" s="38"/>
      <c r="D19" s="38"/>
      <c r="E19" s="153"/>
      <c r="F19" s="153">
        <v>80</v>
      </c>
      <c r="G19" s="144">
        <v>80</v>
      </c>
    </row>
    <row r="20" spans="1:7" ht="24" customHeight="1">
      <c r="A20" s="145" t="s">
        <v>281</v>
      </c>
      <c r="B20" s="163" t="s">
        <v>398</v>
      </c>
      <c r="C20" s="38"/>
      <c r="D20" s="38"/>
      <c r="E20" s="153"/>
      <c r="F20" s="153">
        <v>70</v>
      </c>
      <c r="G20" s="144">
        <v>70</v>
      </c>
    </row>
    <row r="21" spans="1:7" ht="24" customHeight="1">
      <c r="A21" s="145" t="s">
        <v>282</v>
      </c>
      <c r="B21" s="163" t="s">
        <v>399</v>
      </c>
      <c r="C21" s="38"/>
      <c r="D21" s="38"/>
      <c r="E21" s="153"/>
      <c r="F21" s="153">
        <v>1450</v>
      </c>
      <c r="G21" s="144">
        <v>1450</v>
      </c>
    </row>
    <row r="22" spans="1:7" ht="33.75" customHeight="1" hidden="1" outlineLevel="1">
      <c r="A22" s="145" t="s">
        <v>283</v>
      </c>
      <c r="B22" s="163" t="s">
        <v>54</v>
      </c>
      <c r="C22" s="38"/>
      <c r="D22" s="38"/>
      <c r="E22" s="164"/>
      <c r="F22" s="154"/>
      <c r="G22" s="144"/>
    </row>
    <row r="23" spans="1:7" ht="29.25" customHeight="1" collapsed="1">
      <c r="A23" s="145" t="s">
        <v>283</v>
      </c>
      <c r="B23" s="163" t="s">
        <v>55</v>
      </c>
      <c r="C23" s="165">
        <v>19</v>
      </c>
      <c r="D23" s="165">
        <v>33.3</v>
      </c>
      <c r="E23" s="153">
        <v>22</v>
      </c>
      <c r="F23" s="154">
        <v>41.5</v>
      </c>
      <c r="G23" s="144">
        <v>41.5</v>
      </c>
    </row>
    <row r="24" spans="1:7" ht="30.75" customHeight="1">
      <c r="A24" s="145" t="s">
        <v>296</v>
      </c>
      <c r="B24" s="163" t="s">
        <v>56</v>
      </c>
      <c r="C24" s="165">
        <v>109</v>
      </c>
      <c r="D24" s="165">
        <v>61.8</v>
      </c>
      <c r="E24" s="153">
        <v>77</v>
      </c>
      <c r="F24" s="154">
        <v>52.9</v>
      </c>
      <c r="G24" s="144">
        <v>52.9</v>
      </c>
    </row>
    <row r="25" spans="1:7" ht="26.25" customHeight="1">
      <c r="A25" s="147">
        <v>12</v>
      </c>
      <c r="B25" s="152" t="s">
        <v>240</v>
      </c>
      <c r="C25" s="42"/>
      <c r="D25" s="31">
        <v>642.395</v>
      </c>
      <c r="E25" s="153"/>
      <c r="F25" s="153">
        <v>1084.5</v>
      </c>
      <c r="G25" s="144">
        <v>1084.5</v>
      </c>
    </row>
    <row r="26" spans="1:7" ht="25.5">
      <c r="A26" s="147">
        <v>13</v>
      </c>
      <c r="B26" s="152" t="s">
        <v>241</v>
      </c>
      <c r="C26" s="165"/>
      <c r="D26" s="31">
        <v>60.466</v>
      </c>
      <c r="E26" s="153"/>
      <c r="F26" s="153">
        <v>69.6</v>
      </c>
      <c r="G26" s="144">
        <v>69.6</v>
      </c>
    </row>
    <row r="27" spans="1:7" ht="21.75" customHeight="1">
      <c r="A27" s="21"/>
      <c r="B27" s="166" t="s">
        <v>166</v>
      </c>
      <c r="C27" s="157"/>
      <c r="D27" s="157">
        <f>D15+D18+D19+D20+D21+D22+D23+D24+D25+D26</f>
        <v>2138.243</v>
      </c>
      <c r="E27" s="157"/>
      <c r="F27" s="157">
        <f>F15+F18+F19+F20+F21+F22+F23+F24+F25+F26</f>
        <v>10995.4</v>
      </c>
      <c r="G27" s="157">
        <f>G15+G18+G19+G20+G21+G22+G23+G24+G25+G26</f>
        <v>9272.300000000001</v>
      </c>
    </row>
    <row r="28" spans="1:7" ht="12.75">
      <c r="A28" s="22"/>
      <c r="B28" s="22"/>
      <c r="C28" s="22"/>
      <c r="D28" s="22"/>
      <c r="E28" s="26"/>
      <c r="F28" s="26"/>
      <c r="G28" s="22"/>
    </row>
    <row r="29" spans="1:7" ht="12.75">
      <c r="A29" s="22"/>
      <c r="B29" s="22"/>
      <c r="C29" s="22"/>
      <c r="D29" s="22"/>
      <c r="E29" s="26"/>
      <c r="F29" s="26"/>
      <c r="G29" s="22"/>
    </row>
    <row r="30" spans="1:7" ht="12.75">
      <c r="A30" s="22"/>
      <c r="B30" s="22"/>
      <c r="C30" s="22"/>
      <c r="D30" s="22"/>
      <c r="E30" s="26"/>
      <c r="F30" s="26"/>
      <c r="G30" s="22"/>
    </row>
    <row r="31" spans="1:7" ht="12.75">
      <c r="A31" s="22"/>
      <c r="B31" s="22"/>
      <c r="C31" s="22"/>
      <c r="D31" s="22"/>
      <c r="E31" s="26"/>
      <c r="F31" s="26"/>
      <c r="G31" s="22"/>
    </row>
    <row r="32" spans="1:7" ht="12.75">
      <c r="A32" s="22"/>
      <c r="B32" s="22"/>
      <c r="C32" s="22"/>
      <c r="D32" s="22"/>
      <c r="E32" s="22"/>
      <c r="F32" s="22"/>
      <c r="G32" s="22"/>
    </row>
    <row r="33" spans="1:7" ht="12.75">
      <c r="A33" s="22"/>
      <c r="B33" s="22"/>
      <c r="C33" s="22"/>
      <c r="D33" s="22"/>
      <c r="E33" s="22"/>
      <c r="F33" s="22"/>
      <c r="G33" s="22"/>
    </row>
    <row r="34" spans="1:7" ht="12.75">
      <c r="A34" s="22"/>
      <c r="B34" s="22"/>
      <c r="C34" s="22"/>
      <c r="D34" s="22"/>
      <c r="E34" s="22"/>
      <c r="F34" s="22"/>
      <c r="G34" s="22"/>
    </row>
    <row r="35" spans="1:7" ht="12.75">
      <c r="A35" s="22"/>
      <c r="B35" s="22"/>
      <c r="C35" s="22"/>
      <c r="D35" s="22"/>
      <c r="E35" s="22"/>
      <c r="F35" s="22"/>
      <c r="G35" s="22"/>
    </row>
    <row r="36" spans="1:7" ht="12.75">
      <c r="A36" s="22"/>
      <c r="B36" s="22"/>
      <c r="C36" s="22"/>
      <c r="D36" s="22"/>
      <c r="E36" s="22"/>
      <c r="F36" s="22"/>
      <c r="G36" s="22"/>
    </row>
    <row r="37" spans="1:7" ht="12.75">
      <c r="A37" s="22"/>
      <c r="B37" s="22"/>
      <c r="C37" s="22"/>
      <c r="D37" s="22"/>
      <c r="E37" s="22"/>
      <c r="F37" s="22"/>
      <c r="G37" s="22"/>
    </row>
    <row r="38" spans="1:7" ht="12.75">
      <c r="A38" s="22"/>
      <c r="B38" s="22"/>
      <c r="C38" s="22"/>
      <c r="D38" s="22"/>
      <c r="E38" s="22"/>
      <c r="F38" s="22"/>
      <c r="G38" s="22"/>
    </row>
    <row r="39" spans="1:7" ht="12.75">
      <c r="A39" s="22"/>
      <c r="B39" s="22"/>
      <c r="C39" s="22"/>
      <c r="D39" s="22"/>
      <c r="E39" s="22"/>
      <c r="F39" s="22"/>
      <c r="G39" s="22"/>
    </row>
    <row r="40" spans="3:4" ht="12.75">
      <c r="C40" s="22"/>
      <c r="D40" s="22"/>
    </row>
    <row r="41" spans="3:4" ht="12.75">
      <c r="C41" s="22"/>
      <c r="D41" s="22"/>
    </row>
    <row r="42" spans="3:4" ht="12.75">
      <c r="C42" s="22"/>
      <c r="D42" s="22"/>
    </row>
    <row r="43" spans="3:4" ht="12.75">
      <c r="C43" s="22"/>
      <c r="D43" s="22"/>
    </row>
    <row r="44" spans="3:4" ht="12.75">
      <c r="C44" s="22"/>
      <c r="D44" s="22"/>
    </row>
    <row r="45" spans="3:4" ht="12.75">
      <c r="C45" s="22"/>
      <c r="D45" s="22"/>
    </row>
    <row r="46" spans="3:4" ht="12.75">
      <c r="C46" s="22"/>
      <c r="D46" s="22"/>
    </row>
    <row r="47" spans="3:4" ht="12.75">
      <c r="C47" s="22"/>
      <c r="D47" s="22"/>
    </row>
    <row r="48" spans="3:4" ht="12.75">
      <c r="C48" s="22"/>
      <c r="D48" s="22"/>
    </row>
    <row r="49" spans="3:4" ht="12.75">
      <c r="C49" s="22"/>
      <c r="D49" s="22"/>
    </row>
    <row r="50" spans="3:4" ht="12.75">
      <c r="C50" s="22"/>
      <c r="D50" s="22"/>
    </row>
    <row r="51" spans="3:4" ht="12.75">
      <c r="C51" s="22"/>
      <c r="D51" s="22"/>
    </row>
    <row r="52" spans="3:4" ht="12.75">
      <c r="C52" s="22"/>
      <c r="D52" s="22"/>
    </row>
    <row r="53" spans="3:4" ht="12.75">
      <c r="C53" s="22"/>
      <c r="D53" s="22"/>
    </row>
    <row r="54" spans="3:4" ht="12.75">
      <c r="C54" s="22"/>
      <c r="D54" s="22"/>
    </row>
    <row r="55" spans="3:4" ht="12.75">
      <c r="C55" s="22"/>
      <c r="D55" s="22"/>
    </row>
    <row r="56" spans="3:4" ht="12.75">
      <c r="C56" s="22"/>
      <c r="D56" s="22"/>
    </row>
    <row r="57" spans="3:4" ht="12.75">
      <c r="C57" s="22"/>
      <c r="D57" s="22"/>
    </row>
    <row r="58" spans="3:4" ht="12.75">
      <c r="C58" s="22"/>
      <c r="D58" s="22"/>
    </row>
    <row r="59" spans="3:4" ht="12.75">
      <c r="C59" s="22"/>
      <c r="D59" s="22"/>
    </row>
    <row r="60" spans="3:4" ht="12.75">
      <c r="C60" s="22"/>
      <c r="D60" s="22"/>
    </row>
    <row r="61" spans="3:4" ht="12.75">
      <c r="C61" s="22"/>
      <c r="D61" s="22"/>
    </row>
    <row r="62" spans="3:4" ht="12.75">
      <c r="C62" s="22"/>
      <c r="D62" s="22"/>
    </row>
    <row r="63" spans="3:4" ht="12.75">
      <c r="C63" s="22"/>
      <c r="D63" s="22"/>
    </row>
    <row r="64" spans="3:4" ht="12.75">
      <c r="C64" s="22"/>
      <c r="D64" s="22"/>
    </row>
    <row r="65" spans="3:4" ht="12.75">
      <c r="C65" s="22"/>
      <c r="D65" s="22"/>
    </row>
    <row r="66" spans="3:4" ht="12.75">
      <c r="C66" s="22"/>
      <c r="D66" s="22"/>
    </row>
    <row r="67" spans="3:4" ht="12.75">
      <c r="C67" s="22"/>
      <c r="D67" s="22"/>
    </row>
    <row r="68" spans="3:4" ht="12.75">
      <c r="C68" s="22"/>
      <c r="D68" s="22"/>
    </row>
    <row r="69" spans="3:4" ht="12.75">
      <c r="C69" s="22"/>
      <c r="D69" s="22"/>
    </row>
    <row r="70" spans="3:4" ht="12.75">
      <c r="C70" s="22"/>
      <c r="D70" s="22"/>
    </row>
    <row r="71" spans="3:4" ht="12.75">
      <c r="C71" s="22"/>
      <c r="D71" s="22"/>
    </row>
    <row r="72" spans="3:4" ht="12.75">
      <c r="C72" s="22"/>
      <c r="D72" s="22"/>
    </row>
    <row r="73" spans="3:4" ht="12.75">
      <c r="C73" s="22"/>
      <c r="D73" s="22"/>
    </row>
    <row r="74" spans="3:4" ht="12.75">
      <c r="C74" s="22"/>
      <c r="D74" s="22"/>
    </row>
    <row r="75" spans="3:4" ht="12.75">
      <c r="C75" s="22"/>
      <c r="D75" s="22"/>
    </row>
    <row r="76" spans="3:4" ht="12.75">
      <c r="C76" s="22"/>
      <c r="D76" s="22"/>
    </row>
    <row r="77" spans="3:4" ht="12.75">
      <c r="C77" s="22"/>
      <c r="D77" s="22"/>
    </row>
    <row r="78" spans="3:4" ht="12.75">
      <c r="C78" s="22"/>
      <c r="D78" s="22"/>
    </row>
    <row r="79" spans="3:4" ht="12.75">
      <c r="C79" s="22"/>
      <c r="D79" s="22"/>
    </row>
    <row r="80" spans="3:4" ht="12.75">
      <c r="C80" s="22"/>
      <c r="D80" s="22"/>
    </row>
    <row r="81" spans="3:4" ht="12.75">
      <c r="C81" s="22"/>
      <c r="D81" s="22"/>
    </row>
    <row r="82" spans="3:4" ht="12.75">
      <c r="C82" s="22"/>
      <c r="D82" s="22"/>
    </row>
    <row r="83" spans="3:4" ht="12.75">
      <c r="C83" s="22"/>
      <c r="D83" s="22"/>
    </row>
    <row r="84" spans="3:4" ht="12.75">
      <c r="C84" s="22"/>
      <c r="D84" s="22"/>
    </row>
    <row r="85" spans="3:4" ht="12.75">
      <c r="C85" s="22"/>
      <c r="D85" s="22"/>
    </row>
    <row r="86" spans="3:4" ht="12.75">
      <c r="C86" s="22"/>
      <c r="D86" s="22"/>
    </row>
    <row r="87" spans="3:4" ht="12.75">
      <c r="C87" s="22"/>
      <c r="D87" s="22"/>
    </row>
    <row r="88" spans="3:4" ht="12.75">
      <c r="C88" s="22"/>
      <c r="D88" s="22"/>
    </row>
    <row r="89" spans="3:4" ht="12.75">
      <c r="C89" s="22"/>
      <c r="D89" s="22"/>
    </row>
    <row r="90" spans="3:4" ht="12.75">
      <c r="C90" s="22"/>
      <c r="D90" s="22"/>
    </row>
    <row r="91" spans="3:4" ht="12.75">
      <c r="C91" s="22"/>
      <c r="D91" s="22"/>
    </row>
    <row r="92" spans="3:4" ht="12.75">
      <c r="C92" s="22"/>
      <c r="D92" s="22"/>
    </row>
    <row r="93" spans="3:4" ht="12.75">
      <c r="C93" s="22"/>
      <c r="D93" s="22"/>
    </row>
    <row r="94" spans="3:4" ht="12.75">
      <c r="C94" s="22"/>
      <c r="D94" s="22"/>
    </row>
    <row r="95" spans="3:4" ht="12.75">
      <c r="C95" s="22"/>
      <c r="D95" s="22"/>
    </row>
    <row r="96" spans="3:4" ht="12.75">
      <c r="C96" s="22"/>
      <c r="D96" s="22"/>
    </row>
    <row r="97" spans="3:4" ht="12.75">
      <c r="C97" s="22"/>
      <c r="D97" s="22"/>
    </row>
    <row r="98" spans="3:4" ht="12.75">
      <c r="C98" s="22"/>
      <c r="D98" s="22"/>
    </row>
    <row r="99" spans="3:4" ht="12.75">
      <c r="C99" s="22"/>
      <c r="D99" s="22"/>
    </row>
    <row r="100" spans="3:4" ht="12.75">
      <c r="C100" s="22"/>
      <c r="D100" s="22"/>
    </row>
    <row r="101" spans="3:4" ht="12.75">
      <c r="C101" s="22"/>
      <c r="D101" s="22"/>
    </row>
    <row r="102" spans="3:4" ht="12.75">
      <c r="C102" s="22"/>
      <c r="D102" s="22"/>
    </row>
    <row r="103" spans="3:4" ht="12.75">
      <c r="C103" s="22"/>
      <c r="D103" s="22"/>
    </row>
    <row r="104" spans="3:4" ht="12.75">
      <c r="C104" s="22"/>
      <c r="D104" s="22"/>
    </row>
    <row r="105" spans="3:4" ht="12.75">
      <c r="C105" s="22"/>
      <c r="D105" s="22"/>
    </row>
    <row r="106" spans="3:4" ht="12.75">
      <c r="C106" s="22"/>
      <c r="D106" s="22"/>
    </row>
    <row r="107" spans="3:4" ht="12.75">
      <c r="C107" s="22"/>
      <c r="D107" s="22"/>
    </row>
    <row r="108" spans="3:4" ht="12.75">
      <c r="C108" s="22"/>
      <c r="D108" s="22"/>
    </row>
    <row r="109" spans="3:4" ht="12.75">
      <c r="C109" s="22"/>
      <c r="D109" s="22"/>
    </row>
    <row r="110" spans="3:4" ht="12.75">
      <c r="C110" s="22"/>
      <c r="D110" s="22"/>
    </row>
    <row r="111" spans="3:4" ht="12.75">
      <c r="C111" s="22"/>
      <c r="D111" s="22"/>
    </row>
    <row r="112" spans="3:4" ht="12.75">
      <c r="C112" s="22"/>
      <c r="D112" s="22"/>
    </row>
    <row r="113" spans="3:4" ht="12.75">
      <c r="C113" s="22"/>
      <c r="D113" s="22"/>
    </row>
    <row r="114" spans="3:4" ht="12.75">
      <c r="C114" s="22"/>
      <c r="D114" s="22"/>
    </row>
    <row r="115" spans="3:4" ht="12.75">
      <c r="C115" s="22"/>
      <c r="D115" s="22"/>
    </row>
    <row r="116" spans="3:4" ht="12.75">
      <c r="C116" s="22"/>
      <c r="D116" s="22"/>
    </row>
    <row r="117" spans="3:4" ht="12.75">
      <c r="C117" s="22"/>
      <c r="D117" s="22"/>
    </row>
    <row r="118" spans="3:4" ht="12.75">
      <c r="C118" s="22"/>
      <c r="D118" s="22"/>
    </row>
    <row r="119" spans="3:4" ht="12.75">
      <c r="C119" s="22"/>
      <c r="D119" s="22"/>
    </row>
    <row r="120" spans="3:4" ht="12.75">
      <c r="C120" s="22"/>
      <c r="D120" s="22"/>
    </row>
    <row r="121" spans="3:4" ht="12.75">
      <c r="C121" s="22"/>
      <c r="D121" s="22"/>
    </row>
    <row r="122" spans="3:4" ht="12.75">
      <c r="C122" s="22"/>
      <c r="D122" s="22"/>
    </row>
    <row r="123" spans="3:4" ht="12.75">
      <c r="C123" s="22"/>
      <c r="D123" s="22"/>
    </row>
    <row r="124" spans="3:4" ht="12.75">
      <c r="C124" s="22"/>
      <c r="D124" s="22"/>
    </row>
    <row r="125" spans="3:4" ht="12.75">
      <c r="C125" s="22"/>
      <c r="D125" s="22"/>
    </row>
    <row r="126" spans="3:4" ht="12.75">
      <c r="C126" s="22"/>
      <c r="D126" s="22"/>
    </row>
    <row r="127" spans="3:4" ht="12.75">
      <c r="C127" s="22"/>
      <c r="D127" s="22"/>
    </row>
    <row r="128" spans="3:4" ht="12.75">
      <c r="C128" s="22"/>
      <c r="D128" s="22"/>
    </row>
    <row r="129" spans="3:4" ht="12.75">
      <c r="C129" s="22"/>
      <c r="D129" s="22"/>
    </row>
    <row r="130" spans="3:4" ht="12.75">
      <c r="C130" s="22"/>
      <c r="D130" s="22"/>
    </row>
    <row r="131" spans="3:4" ht="12.75">
      <c r="C131" s="22"/>
      <c r="D131" s="22"/>
    </row>
    <row r="132" spans="3:4" ht="12.75">
      <c r="C132" s="22"/>
      <c r="D132" s="22"/>
    </row>
    <row r="133" spans="3:4" ht="12.75">
      <c r="C133" s="22"/>
      <c r="D133" s="22"/>
    </row>
    <row r="134" spans="3:4" ht="12.75">
      <c r="C134" s="22"/>
      <c r="D134" s="22"/>
    </row>
    <row r="135" spans="3:4" ht="12.75">
      <c r="C135" s="22"/>
      <c r="D135" s="22"/>
    </row>
    <row r="136" spans="3:4" ht="12.75">
      <c r="C136" s="22"/>
      <c r="D136" s="22"/>
    </row>
    <row r="137" spans="3:4" ht="12.75">
      <c r="C137" s="22"/>
      <c r="D137" s="22"/>
    </row>
    <row r="138" spans="3:4" ht="12.75">
      <c r="C138" s="22"/>
      <c r="D138" s="22"/>
    </row>
    <row r="139" spans="3:4" ht="12.75">
      <c r="C139" s="22"/>
      <c r="D139" s="22"/>
    </row>
    <row r="140" spans="3:4" ht="12.75">
      <c r="C140" s="22"/>
      <c r="D140" s="22"/>
    </row>
    <row r="141" spans="3:4" ht="12.75">
      <c r="C141" s="22"/>
      <c r="D141" s="22"/>
    </row>
    <row r="142" spans="3:4" ht="12.75">
      <c r="C142" s="22"/>
      <c r="D142" s="22"/>
    </row>
    <row r="143" spans="3:4" ht="12.75">
      <c r="C143" s="22"/>
      <c r="D143" s="22"/>
    </row>
    <row r="144" spans="3:4" ht="12.75">
      <c r="C144" s="22"/>
      <c r="D144" s="22"/>
    </row>
    <row r="145" spans="3:4" ht="12.75">
      <c r="C145" s="22"/>
      <c r="D145" s="22"/>
    </row>
    <row r="146" spans="3:4" ht="12.75">
      <c r="C146" s="22"/>
      <c r="D146" s="22"/>
    </row>
    <row r="147" spans="3:4" ht="12.75">
      <c r="C147" s="22"/>
      <c r="D147" s="22"/>
    </row>
    <row r="148" spans="3:4" ht="12.75">
      <c r="C148" s="22"/>
      <c r="D148" s="22"/>
    </row>
    <row r="149" spans="3:4" ht="12.75">
      <c r="C149" s="22"/>
      <c r="D149" s="22"/>
    </row>
    <row r="150" spans="3:4" ht="12.75">
      <c r="C150" s="22"/>
      <c r="D150" s="22"/>
    </row>
    <row r="151" spans="3:4" ht="12.75">
      <c r="C151" s="22"/>
      <c r="D151" s="22"/>
    </row>
    <row r="152" spans="3:4" ht="12.75">
      <c r="C152" s="22"/>
      <c r="D152" s="22"/>
    </row>
    <row r="153" spans="3:4" ht="12.75">
      <c r="C153" s="22"/>
      <c r="D153" s="22"/>
    </row>
    <row r="154" spans="3:4" ht="12.75">
      <c r="C154" s="22"/>
      <c r="D154" s="22"/>
    </row>
    <row r="155" spans="3:4" ht="12.75">
      <c r="C155" s="22"/>
      <c r="D155" s="22"/>
    </row>
    <row r="156" spans="3:4" ht="12.75">
      <c r="C156" s="22"/>
      <c r="D156" s="22"/>
    </row>
    <row r="157" spans="3:4" ht="12.75">
      <c r="C157" s="22"/>
      <c r="D157" s="22"/>
    </row>
    <row r="158" spans="3:4" ht="12.75">
      <c r="C158" s="22"/>
      <c r="D158" s="22"/>
    </row>
    <row r="159" spans="3:4" ht="12.75">
      <c r="C159" s="22"/>
      <c r="D159" s="22"/>
    </row>
    <row r="160" spans="3:4" ht="12.75">
      <c r="C160" s="22"/>
      <c r="D160" s="22"/>
    </row>
    <row r="161" spans="3:4" ht="12.75">
      <c r="C161" s="22"/>
      <c r="D161" s="22"/>
    </row>
    <row r="162" spans="3:4" ht="12.75">
      <c r="C162" s="22"/>
      <c r="D162" s="22"/>
    </row>
    <row r="163" spans="3:4" ht="12.75">
      <c r="C163" s="22"/>
      <c r="D163" s="22"/>
    </row>
    <row r="164" spans="3:4" ht="12.75">
      <c r="C164" s="22"/>
      <c r="D164" s="22"/>
    </row>
    <row r="165" spans="3:4" ht="12.75">
      <c r="C165" s="22"/>
      <c r="D165" s="22"/>
    </row>
    <row r="166" spans="3:4" ht="12.75">
      <c r="C166" s="22"/>
      <c r="D166" s="22"/>
    </row>
    <row r="167" spans="3:4" ht="12.75">
      <c r="C167" s="22"/>
      <c r="D167" s="22"/>
    </row>
    <row r="168" spans="3:4" ht="12.75">
      <c r="C168" s="22"/>
      <c r="D168" s="22"/>
    </row>
    <row r="169" spans="3:4" ht="12.75">
      <c r="C169" s="22"/>
      <c r="D169" s="22"/>
    </row>
    <row r="170" spans="3:4" ht="12.75">
      <c r="C170" s="22"/>
      <c r="D170" s="22"/>
    </row>
    <row r="171" spans="3:4" ht="12.75">
      <c r="C171" s="22"/>
      <c r="D171" s="22"/>
    </row>
    <row r="172" spans="3:4" ht="12.75">
      <c r="C172" s="22"/>
      <c r="D172" s="22"/>
    </row>
    <row r="173" spans="3:4" ht="12.75">
      <c r="C173" s="22"/>
      <c r="D173" s="22"/>
    </row>
    <row r="174" spans="3:4" ht="12.75">
      <c r="C174" s="22"/>
      <c r="D174" s="22"/>
    </row>
    <row r="175" spans="3:4" ht="12.75">
      <c r="C175" s="22"/>
      <c r="D175" s="22"/>
    </row>
    <row r="176" spans="3:4" ht="12.75">
      <c r="C176" s="22"/>
      <c r="D176" s="22"/>
    </row>
    <row r="177" spans="3:4" ht="12.75">
      <c r="C177" s="22"/>
      <c r="D177" s="22"/>
    </row>
    <row r="178" spans="3:4" ht="12.75">
      <c r="C178" s="22"/>
      <c r="D178" s="22"/>
    </row>
    <row r="179" spans="3:4" ht="12.75">
      <c r="C179" s="22"/>
      <c r="D179" s="22"/>
    </row>
    <row r="180" spans="3:4" ht="12.75">
      <c r="C180" s="22"/>
      <c r="D180" s="22"/>
    </row>
    <row r="181" spans="3:4" ht="12.75">
      <c r="C181" s="22"/>
      <c r="D181" s="22"/>
    </row>
    <row r="182" spans="3:4" ht="12.75">
      <c r="C182" s="22"/>
      <c r="D182" s="22"/>
    </row>
    <row r="183" spans="3:4" ht="12.75">
      <c r="C183" s="22"/>
      <c r="D183" s="22"/>
    </row>
    <row r="184" spans="3:4" ht="12.75">
      <c r="C184" s="22"/>
      <c r="D184" s="22"/>
    </row>
    <row r="185" spans="3:4" ht="12.75">
      <c r="C185" s="22"/>
      <c r="D185" s="22"/>
    </row>
    <row r="186" spans="3:4" ht="12.75">
      <c r="C186" s="22"/>
      <c r="D186" s="22"/>
    </row>
    <row r="187" spans="3:4" ht="12.75">
      <c r="C187" s="22"/>
      <c r="D187" s="22"/>
    </row>
    <row r="188" spans="3:4" ht="12.75">
      <c r="C188" s="22"/>
      <c r="D188" s="22"/>
    </row>
    <row r="189" spans="3:4" ht="12.75">
      <c r="C189" s="22"/>
      <c r="D189" s="22"/>
    </row>
    <row r="190" spans="3:4" ht="12.75">
      <c r="C190" s="22"/>
      <c r="D190" s="22"/>
    </row>
    <row r="191" spans="3:4" ht="12.75">
      <c r="C191" s="22"/>
      <c r="D191" s="22"/>
    </row>
    <row r="192" spans="3:4" ht="12.75">
      <c r="C192" s="22"/>
      <c r="D192" s="22"/>
    </row>
    <row r="193" spans="3:4" ht="12.75">
      <c r="C193" s="22"/>
      <c r="D193" s="22"/>
    </row>
    <row r="194" spans="3:4" ht="12.75">
      <c r="C194" s="22"/>
      <c r="D194" s="22"/>
    </row>
    <row r="195" spans="3:4" ht="12.75">
      <c r="C195" s="22"/>
      <c r="D195" s="22"/>
    </row>
    <row r="196" spans="3:4" ht="12.75">
      <c r="C196" s="22"/>
      <c r="D196" s="22"/>
    </row>
    <row r="197" spans="3:4" ht="12.75">
      <c r="C197" s="22"/>
      <c r="D197" s="22"/>
    </row>
    <row r="198" spans="3:4" ht="12.75">
      <c r="C198" s="22"/>
      <c r="D198" s="22"/>
    </row>
    <row r="199" spans="3:4" ht="12.75">
      <c r="C199" s="22"/>
      <c r="D199" s="22"/>
    </row>
    <row r="200" spans="3:4" ht="12.75">
      <c r="C200" s="22"/>
      <c r="D200" s="22"/>
    </row>
    <row r="201" spans="3:4" ht="12.75">
      <c r="C201" s="22"/>
      <c r="D201" s="22"/>
    </row>
    <row r="202" spans="3:4" ht="12.75">
      <c r="C202" s="22"/>
      <c r="D202" s="22"/>
    </row>
    <row r="203" spans="3:4" ht="12.75">
      <c r="C203" s="22"/>
      <c r="D203" s="22"/>
    </row>
    <row r="204" spans="3:4" ht="12.75">
      <c r="C204" s="22"/>
      <c r="D204" s="22"/>
    </row>
    <row r="205" spans="3:4" ht="12.75">
      <c r="C205" s="22"/>
      <c r="D205" s="22"/>
    </row>
    <row r="206" spans="3:4" ht="12.75">
      <c r="C206" s="22"/>
      <c r="D206" s="22"/>
    </row>
    <row r="207" spans="3:4" ht="12.75">
      <c r="C207" s="22"/>
      <c r="D207" s="22"/>
    </row>
    <row r="208" spans="3:4" ht="12.75">
      <c r="C208" s="22"/>
      <c r="D208" s="22"/>
    </row>
    <row r="209" spans="3:4" ht="12.75">
      <c r="C209" s="22"/>
      <c r="D209" s="22"/>
    </row>
    <row r="210" spans="3:4" ht="12.75">
      <c r="C210" s="22"/>
      <c r="D210" s="22"/>
    </row>
    <row r="211" spans="3:4" ht="12.75">
      <c r="C211" s="22"/>
      <c r="D211" s="22"/>
    </row>
    <row r="212" spans="3:4" ht="12.75">
      <c r="C212" s="22"/>
      <c r="D212" s="22"/>
    </row>
    <row r="213" spans="3:4" ht="12.75">
      <c r="C213" s="22"/>
      <c r="D213" s="22"/>
    </row>
    <row r="214" spans="3:4" ht="12.75">
      <c r="C214" s="22"/>
      <c r="D214" s="22"/>
    </row>
    <row r="215" spans="3:4" ht="12.75">
      <c r="C215" s="22"/>
      <c r="D215" s="22"/>
    </row>
    <row r="216" spans="3:4" ht="12.75">
      <c r="C216" s="22"/>
      <c r="D216" s="22"/>
    </row>
    <row r="217" spans="3:4" ht="12.75">
      <c r="C217" s="22"/>
      <c r="D217" s="22"/>
    </row>
    <row r="218" spans="3:4" ht="12.75">
      <c r="C218" s="22"/>
      <c r="D218" s="22"/>
    </row>
    <row r="219" spans="3:4" ht="12.75">
      <c r="C219" s="22"/>
      <c r="D219" s="22"/>
    </row>
    <row r="220" spans="3:4" ht="12.75">
      <c r="C220" s="22"/>
      <c r="D220" s="22"/>
    </row>
    <row r="221" spans="3:4" ht="12.75">
      <c r="C221" s="22"/>
      <c r="D221" s="22"/>
    </row>
    <row r="222" spans="3:4" ht="12.75">
      <c r="C222" s="22"/>
      <c r="D222" s="22"/>
    </row>
    <row r="223" spans="3:4" ht="12.75">
      <c r="C223" s="22"/>
      <c r="D223" s="22"/>
    </row>
    <row r="224" spans="3:4" ht="12.75">
      <c r="C224" s="22"/>
      <c r="D224" s="22"/>
    </row>
    <row r="225" spans="3:4" ht="12.75">
      <c r="C225" s="22"/>
      <c r="D225" s="22"/>
    </row>
    <row r="226" spans="3:4" ht="12.75">
      <c r="C226" s="22"/>
      <c r="D226" s="22"/>
    </row>
    <row r="227" spans="3:4" ht="12.75">
      <c r="C227" s="22"/>
      <c r="D227" s="22"/>
    </row>
    <row r="228" spans="3:4" ht="12.75">
      <c r="C228" s="22"/>
      <c r="D228" s="22"/>
    </row>
    <row r="229" spans="3:4" ht="12.75">
      <c r="C229" s="22"/>
      <c r="D229" s="22"/>
    </row>
    <row r="230" spans="3:4" ht="12.75">
      <c r="C230" s="22"/>
      <c r="D230" s="22"/>
    </row>
    <row r="231" spans="3:4" ht="12.75">
      <c r="C231" s="22"/>
      <c r="D231" s="22"/>
    </row>
    <row r="232" spans="3:4" ht="12.75">
      <c r="C232" s="22"/>
      <c r="D232" s="22"/>
    </row>
    <row r="233" spans="3:4" ht="12.75">
      <c r="C233" s="22"/>
      <c r="D233" s="22"/>
    </row>
    <row r="234" spans="3:4" ht="12.75">
      <c r="C234" s="22"/>
      <c r="D234" s="22"/>
    </row>
    <row r="235" spans="3:4" ht="12.75">
      <c r="C235" s="22"/>
      <c r="D235" s="22"/>
    </row>
    <row r="236" spans="3:4" ht="12.75">
      <c r="C236" s="22"/>
      <c r="D236" s="22"/>
    </row>
    <row r="237" spans="3:4" ht="12.75">
      <c r="C237" s="22"/>
      <c r="D237" s="22"/>
    </row>
    <row r="238" spans="3:4" ht="12.75">
      <c r="C238" s="22"/>
      <c r="D238" s="22"/>
    </row>
    <row r="239" spans="3:4" ht="12.75">
      <c r="C239" s="22"/>
      <c r="D239" s="22"/>
    </row>
    <row r="240" spans="3:4" ht="12.75">
      <c r="C240" s="22"/>
      <c r="D240" s="22"/>
    </row>
    <row r="241" spans="3:4" ht="12.75">
      <c r="C241" s="22"/>
      <c r="D241" s="22"/>
    </row>
    <row r="242" spans="3:4" ht="12.75">
      <c r="C242" s="22"/>
      <c r="D242" s="22"/>
    </row>
    <row r="243" spans="3:4" ht="12.75">
      <c r="C243" s="22"/>
      <c r="D243" s="22"/>
    </row>
    <row r="244" spans="3:4" ht="12.75">
      <c r="C244" s="22"/>
      <c r="D244" s="22"/>
    </row>
    <row r="245" spans="3:4" ht="12.75">
      <c r="C245" s="22"/>
      <c r="D245" s="22"/>
    </row>
    <row r="246" spans="3:4" ht="12.75">
      <c r="C246" s="22"/>
      <c r="D246" s="22"/>
    </row>
    <row r="247" spans="3:4" ht="12.75">
      <c r="C247" s="22"/>
      <c r="D247" s="22"/>
    </row>
    <row r="248" spans="3:4" ht="12.75">
      <c r="C248" s="22"/>
      <c r="D248" s="22"/>
    </row>
    <row r="249" spans="3:4" ht="12.75">
      <c r="C249" s="22"/>
      <c r="D249" s="22"/>
    </row>
    <row r="250" spans="3:4" ht="12.75">
      <c r="C250" s="22"/>
      <c r="D250" s="22"/>
    </row>
    <row r="251" spans="3:4" ht="12.75">
      <c r="C251" s="22"/>
      <c r="D251" s="22"/>
    </row>
    <row r="252" spans="3:4" ht="12.75">
      <c r="C252" s="22"/>
      <c r="D252" s="22"/>
    </row>
    <row r="253" spans="3:4" ht="12.75">
      <c r="C253" s="22"/>
      <c r="D253" s="22"/>
    </row>
    <row r="254" spans="3:4" ht="12.75">
      <c r="C254" s="22"/>
      <c r="D254" s="22"/>
    </row>
    <row r="255" spans="3:4" ht="12.75">
      <c r="C255" s="22"/>
      <c r="D255" s="22"/>
    </row>
    <row r="256" spans="3:4" ht="12.75">
      <c r="C256" s="22"/>
      <c r="D256" s="22"/>
    </row>
    <row r="257" spans="3:4" ht="12.75">
      <c r="C257" s="22"/>
      <c r="D257" s="22"/>
    </row>
    <row r="258" spans="3:4" ht="12.75">
      <c r="C258" s="22"/>
      <c r="D258" s="22"/>
    </row>
    <row r="259" spans="3:4" ht="12.75">
      <c r="C259" s="22"/>
      <c r="D259" s="22"/>
    </row>
    <row r="260" spans="3:4" ht="12.75">
      <c r="C260" s="22"/>
      <c r="D260" s="22"/>
    </row>
    <row r="261" spans="3:4" ht="12.75">
      <c r="C261" s="22"/>
      <c r="D261" s="22"/>
    </row>
    <row r="262" spans="3:4" ht="12.75">
      <c r="C262" s="22"/>
      <c r="D262" s="22"/>
    </row>
    <row r="263" spans="3:4" ht="12.75">
      <c r="C263" s="22"/>
      <c r="D263" s="22"/>
    </row>
    <row r="264" spans="3:4" ht="12.75">
      <c r="C264" s="22"/>
      <c r="D264" s="22"/>
    </row>
    <row r="265" spans="3:4" ht="12.75">
      <c r="C265" s="22"/>
      <c r="D265" s="22"/>
    </row>
    <row r="266" spans="3:4" ht="12.75">
      <c r="C266" s="22"/>
      <c r="D266" s="22"/>
    </row>
    <row r="267" spans="3:4" ht="12.75">
      <c r="C267" s="22"/>
      <c r="D267" s="22"/>
    </row>
    <row r="268" spans="3:4" ht="12.75">
      <c r="C268" s="22"/>
      <c r="D268" s="22"/>
    </row>
    <row r="269" spans="3:4" ht="12.75">
      <c r="C269" s="22"/>
      <c r="D269" s="22"/>
    </row>
    <row r="270" spans="3:4" ht="12.75">
      <c r="C270" s="22"/>
      <c r="D270" s="22"/>
    </row>
    <row r="271" spans="3:4" ht="12.75">
      <c r="C271" s="22"/>
      <c r="D271" s="22"/>
    </row>
    <row r="272" spans="3:4" ht="12.75">
      <c r="C272" s="22"/>
      <c r="D272" s="22"/>
    </row>
    <row r="273" spans="3:4" ht="12.75">
      <c r="C273" s="22"/>
      <c r="D273" s="22"/>
    </row>
    <row r="274" spans="3:4" ht="12.75">
      <c r="C274" s="22"/>
      <c r="D274" s="22"/>
    </row>
    <row r="275" spans="3:4" ht="12.75">
      <c r="C275" s="22"/>
      <c r="D275" s="22"/>
    </row>
    <row r="276" spans="3:4" ht="12.75">
      <c r="C276" s="22"/>
      <c r="D276" s="22"/>
    </row>
    <row r="277" spans="3:4" ht="12.75">
      <c r="C277" s="22"/>
      <c r="D277" s="22"/>
    </row>
    <row r="278" spans="3:4" ht="12.75">
      <c r="C278" s="22"/>
      <c r="D278" s="22"/>
    </row>
    <row r="279" spans="3:4" ht="12.75">
      <c r="C279" s="22"/>
      <c r="D279" s="22"/>
    </row>
    <row r="280" spans="3:4" ht="12.75">
      <c r="C280" s="22"/>
      <c r="D280" s="22"/>
    </row>
    <row r="281" spans="3:4" ht="12.75">
      <c r="C281" s="22"/>
      <c r="D281" s="22"/>
    </row>
    <row r="282" spans="3:4" ht="12.75">
      <c r="C282" s="22"/>
      <c r="D282" s="22"/>
    </row>
    <row r="283" spans="3:4" ht="12.75">
      <c r="C283" s="22"/>
      <c r="D283" s="22"/>
    </row>
    <row r="284" spans="3:4" ht="12.75">
      <c r="C284" s="22"/>
      <c r="D284" s="22"/>
    </row>
    <row r="285" spans="3:4" ht="12.75">
      <c r="C285" s="22"/>
      <c r="D285" s="22"/>
    </row>
    <row r="286" spans="3:4" ht="12.75">
      <c r="C286" s="22"/>
      <c r="D286" s="22"/>
    </row>
    <row r="287" spans="3:4" ht="12.75">
      <c r="C287" s="22"/>
      <c r="D287" s="22"/>
    </row>
    <row r="288" spans="3:4" ht="12.75">
      <c r="C288" s="22"/>
      <c r="D288" s="22"/>
    </row>
    <row r="289" spans="3:4" ht="12.75">
      <c r="C289" s="22"/>
      <c r="D289" s="22"/>
    </row>
    <row r="290" spans="3:4" ht="12.75">
      <c r="C290" s="22"/>
      <c r="D290" s="22"/>
    </row>
    <row r="291" spans="3:4" ht="12.75">
      <c r="C291" s="22"/>
      <c r="D291" s="22"/>
    </row>
    <row r="292" spans="3:4" ht="12.75">
      <c r="C292" s="22"/>
      <c r="D292" s="22"/>
    </row>
    <row r="293" spans="3:4" ht="12.75">
      <c r="C293" s="22"/>
      <c r="D293" s="22"/>
    </row>
    <row r="294" spans="3:4" ht="12.75">
      <c r="C294" s="22"/>
      <c r="D294" s="22"/>
    </row>
    <row r="295" spans="3:4" ht="12.75">
      <c r="C295" s="22"/>
      <c r="D295" s="22"/>
    </row>
    <row r="296" spans="3:4" ht="12.75">
      <c r="C296" s="22"/>
      <c r="D296" s="22"/>
    </row>
    <row r="297" spans="3:4" ht="12.75">
      <c r="C297" s="22"/>
      <c r="D297" s="22"/>
    </row>
    <row r="298" spans="3:4" ht="12.75">
      <c r="C298" s="22"/>
      <c r="D298" s="22"/>
    </row>
    <row r="299" spans="3:4" ht="12.75">
      <c r="C299" s="22"/>
      <c r="D299" s="22"/>
    </row>
    <row r="300" spans="3:4" ht="12.75">
      <c r="C300" s="22"/>
      <c r="D300" s="22"/>
    </row>
    <row r="301" spans="3:4" ht="12.75">
      <c r="C301" s="22"/>
      <c r="D301" s="22"/>
    </row>
    <row r="302" spans="3:4" ht="12.75">
      <c r="C302" s="22"/>
      <c r="D302" s="22"/>
    </row>
    <row r="303" spans="3:4" ht="12.75">
      <c r="C303" s="22"/>
      <c r="D303" s="22"/>
    </row>
    <row r="304" spans="3:4" ht="12.75">
      <c r="C304" s="22"/>
      <c r="D304" s="22"/>
    </row>
    <row r="305" spans="3:4" ht="12.75">
      <c r="C305" s="22"/>
      <c r="D305" s="22"/>
    </row>
    <row r="306" spans="3:4" ht="12.75">
      <c r="C306" s="22"/>
      <c r="D306" s="22"/>
    </row>
    <row r="307" spans="3:4" ht="12.75">
      <c r="C307" s="22"/>
      <c r="D307" s="22"/>
    </row>
    <row r="308" spans="3:4" ht="12.75">
      <c r="C308" s="22"/>
      <c r="D308" s="22"/>
    </row>
    <row r="309" spans="3:4" ht="12.75">
      <c r="C309" s="22"/>
      <c r="D309" s="22"/>
    </row>
    <row r="310" spans="3:4" ht="12.75">
      <c r="C310" s="22"/>
      <c r="D310" s="22"/>
    </row>
    <row r="311" spans="3:4" ht="12.75">
      <c r="C311" s="22"/>
      <c r="D311" s="22"/>
    </row>
    <row r="312" spans="3:4" ht="12.75">
      <c r="C312" s="22"/>
      <c r="D312" s="22"/>
    </row>
    <row r="313" spans="3:4" ht="12.75">
      <c r="C313" s="22"/>
      <c r="D313" s="22"/>
    </row>
    <row r="314" spans="3:4" ht="12.75">
      <c r="C314" s="22"/>
      <c r="D314" s="22"/>
    </row>
    <row r="315" spans="3:4" ht="12.75">
      <c r="C315" s="22"/>
      <c r="D315" s="22"/>
    </row>
    <row r="316" spans="3:4" ht="12.75">
      <c r="C316" s="22"/>
      <c r="D316" s="22"/>
    </row>
    <row r="317" spans="3:4" ht="12.75">
      <c r="C317" s="22"/>
      <c r="D317" s="22"/>
    </row>
    <row r="318" spans="3:4" ht="12.75">
      <c r="C318" s="22"/>
      <c r="D318" s="22"/>
    </row>
    <row r="319" spans="3:4" ht="12.75">
      <c r="C319" s="22"/>
      <c r="D319" s="22"/>
    </row>
    <row r="320" spans="3:4" ht="12.75">
      <c r="C320" s="22"/>
      <c r="D320" s="22"/>
    </row>
    <row r="321" spans="3:4" ht="12.75">
      <c r="C321" s="22"/>
      <c r="D321" s="22"/>
    </row>
    <row r="322" spans="3:4" ht="12.75">
      <c r="C322" s="22"/>
      <c r="D322" s="22"/>
    </row>
    <row r="323" spans="3:4" ht="12.75">
      <c r="C323" s="22"/>
      <c r="D323" s="22"/>
    </row>
    <row r="324" spans="3:4" ht="12.75">
      <c r="C324" s="22"/>
      <c r="D324" s="22"/>
    </row>
    <row r="325" spans="3:4" ht="12.75">
      <c r="C325" s="22"/>
      <c r="D325" s="22"/>
    </row>
    <row r="326" spans="3:4" ht="12.75">
      <c r="C326" s="22"/>
      <c r="D326" s="22"/>
    </row>
    <row r="327" spans="3:4" ht="12.75">
      <c r="C327" s="22"/>
      <c r="D327" s="22"/>
    </row>
    <row r="328" spans="3:4" ht="12.75">
      <c r="C328" s="22"/>
      <c r="D328" s="22"/>
    </row>
    <row r="329" spans="3:4" ht="12.75">
      <c r="C329" s="22"/>
      <c r="D329" s="22"/>
    </row>
    <row r="330" spans="3:4" ht="12.75">
      <c r="C330" s="22"/>
      <c r="D330" s="22"/>
    </row>
    <row r="331" spans="3:4" ht="12.75">
      <c r="C331" s="22"/>
      <c r="D331" s="22"/>
    </row>
    <row r="332" spans="3:4" ht="12.75">
      <c r="C332" s="22"/>
      <c r="D332" s="22"/>
    </row>
    <row r="333" spans="3:4" ht="12.75">
      <c r="C333" s="22"/>
      <c r="D333" s="22"/>
    </row>
    <row r="334" spans="3:4" ht="12.75">
      <c r="C334" s="22"/>
      <c r="D334" s="22"/>
    </row>
    <row r="335" spans="3:4" ht="12.75">
      <c r="C335" s="22"/>
      <c r="D335" s="22"/>
    </row>
    <row r="336" spans="3:4" ht="12.75">
      <c r="C336" s="22"/>
      <c r="D336" s="22"/>
    </row>
    <row r="337" spans="3:4" ht="12.75">
      <c r="C337" s="22"/>
      <c r="D337" s="22"/>
    </row>
    <row r="338" spans="3:4" ht="12.75">
      <c r="C338" s="22"/>
      <c r="D338" s="22"/>
    </row>
    <row r="339" spans="3:4" ht="12.75">
      <c r="C339" s="22"/>
      <c r="D339" s="22"/>
    </row>
    <row r="340" spans="3:4" ht="12.75">
      <c r="C340" s="22"/>
      <c r="D340" s="22"/>
    </row>
    <row r="341" spans="3:4" ht="12.75">
      <c r="C341" s="22"/>
      <c r="D341" s="22"/>
    </row>
    <row r="342" spans="3:4" ht="12.75">
      <c r="C342" s="22"/>
      <c r="D342" s="22"/>
    </row>
    <row r="343" spans="3:4" ht="12.75">
      <c r="C343" s="22"/>
      <c r="D343" s="22"/>
    </row>
    <row r="344" spans="3:4" ht="12.75">
      <c r="C344" s="22"/>
      <c r="D344" s="22"/>
    </row>
    <row r="345" spans="3:4" ht="12.75">
      <c r="C345" s="22"/>
      <c r="D345" s="22"/>
    </row>
    <row r="346" spans="3:4" ht="12.75">
      <c r="C346" s="22"/>
      <c r="D346" s="22"/>
    </row>
    <row r="347" spans="3:4" ht="12.75">
      <c r="C347" s="22"/>
      <c r="D347" s="22"/>
    </row>
    <row r="348" spans="3:4" ht="12.75">
      <c r="C348" s="22"/>
      <c r="D348" s="22"/>
    </row>
    <row r="349" spans="3:4" ht="12.75">
      <c r="C349" s="22"/>
      <c r="D349" s="22"/>
    </row>
    <row r="350" spans="3:4" ht="12.75">
      <c r="C350" s="22"/>
      <c r="D350" s="22"/>
    </row>
    <row r="351" spans="3:4" ht="12.75">
      <c r="C351" s="22"/>
      <c r="D351" s="22"/>
    </row>
    <row r="352" spans="3:4" ht="12.75">
      <c r="C352" s="22"/>
      <c r="D352" s="22"/>
    </row>
    <row r="353" spans="3:4" ht="12.75">
      <c r="C353" s="22"/>
      <c r="D353" s="22"/>
    </row>
    <row r="354" spans="3:4" ht="12.75">
      <c r="C354" s="22"/>
      <c r="D354" s="22"/>
    </row>
    <row r="355" spans="3:4" ht="12.75">
      <c r="C355" s="22"/>
      <c r="D355" s="22"/>
    </row>
    <row r="356" spans="3:4" ht="12.75">
      <c r="C356" s="22"/>
      <c r="D356" s="22"/>
    </row>
    <row r="357" spans="3:4" ht="12.75">
      <c r="C357" s="22"/>
      <c r="D357" s="22"/>
    </row>
    <row r="358" spans="3:4" ht="12.75">
      <c r="C358" s="22"/>
      <c r="D358" s="22"/>
    </row>
    <row r="359" spans="3:4" ht="12.75">
      <c r="C359" s="22"/>
      <c r="D359" s="22"/>
    </row>
    <row r="360" spans="3:4" ht="12.75">
      <c r="C360" s="22"/>
      <c r="D360" s="22"/>
    </row>
    <row r="361" spans="3:4" ht="12.75">
      <c r="C361" s="22"/>
      <c r="D361" s="22"/>
    </row>
    <row r="362" spans="3:4" ht="12.75">
      <c r="C362" s="22"/>
      <c r="D362" s="22"/>
    </row>
    <row r="363" spans="3:4" ht="12.75">
      <c r="C363" s="22"/>
      <c r="D363" s="22"/>
    </row>
    <row r="364" spans="3:4" ht="12.75">
      <c r="C364" s="22"/>
      <c r="D364" s="22"/>
    </row>
    <row r="365" spans="3:4" ht="12.75">
      <c r="C365" s="22"/>
      <c r="D365" s="22"/>
    </row>
    <row r="366" spans="3:4" ht="12.75">
      <c r="C366" s="22"/>
      <c r="D366" s="22"/>
    </row>
    <row r="367" spans="3:4" ht="12.75">
      <c r="C367" s="22"/>
      <c r="D367" s="22"/>
    </row>
    <row r="368" spans="3:4" ht="12.75">
      <c r="C368" s="22"/>
      <c r="D368" s="22"/>
    </row>
    <row r="369" spans="3:4" ht="12.75">
      <c r="C369" s="22"/>
      <c r="D369" s="22"/>
    </row>
    <row r="370" spans="3:4" ht="12.75">
      <c r="C370" s="22"/>
      <c r="D370" s="22"/>
    </row>
    <row r="371" spans="3:4" ht="12.75">
      <c r="C371" s="22"/>
      <c r="D371" s="22"/>
    </row>
    <row r="372" spans="3:4" ht="12.75">
      <c r="C372" s="22"/>
      <c r="D372" s="22"/>
    </row>
    <row r="373" spans="3:4" ht="12.75">
      <c r="C373" s="22"/>
      <c r="D373" s="22"/>
    </row>
    <row r="374" spans="3:4" ht="12.75">
      <c r="C374" s="22"/>
      <c r="D374" s="22"/>
    </row>
    <row r="375" spans="3:4" ht="12.75">
      <c r="C375" s="22"/>
      <c r="D375" s="22"/>
    </row>
    <row r="376" spans="3:4" ht="12.75">
      <c r="C376" s="22"/>
      <c r="D376" s="22"/>
    </row>
    <row r="377" spans="3:4" ht="12.75">
      <c r="C377" s="22"/>
      <c r="D377" s="22"/>
    </row>
    <row r="378" spans="3:4" ht="12.75">
      <c r="C378" s="22"/>
      <c r="D378" s="22"/>
    </row>
    <row r="379" spans="3:4" ht="12.75">
      <c r="C379" s="22"/>
      <c r="D379" s="22"/>
    </row>
    <row r="380" spans="3:4" ht="12.75">
      <c r="C380" s="22"/>
      <c r="D380" s="22"/>
    </row>
    <row r="381" spans="3:4" ht="12.75">
      <c r="C381" s="22"/>
      <c r="D381" s="22"/>
    </row>
    <row r="382" spans="3:4" ht="12.75">
      <c r="C382" s="22"/>
      <c r="D382" s="22"/>
    </row>
    <row r="383" spans="3:4" ht="12.75">
      <c r="C383" s="22"/>
      <c r="D383" s="22"/>
    </row>
    <row r="384" spans="3:4" ht="12.75">
      <c r="C384" s="22"/>
      <c r="D384" s="22"/>
    </row>
    <row r="385" spans="3:4" ht="12.75">
      <c r="C385" s="22"/>
      <c r="D385" s="22"/>
    </row>
    <row r="386" spans="3:4" ht="12.75">
      <c r="C386" s="22"/>
      <c r="D386" s="22"/>
    </row>
    <row r="387" spans="3:4" ht="12.75">
      <c r="C387" s="22"/>
      <c r="D387" s="22"/>
    </row>
    <row r="388" spans="3:4" ht="12.75">
      <c r="C388" s="22"/>
      <c r="D388" s="22"/>
    </row>
    <row r="389" spans="3:4" ht="12.75">
      <c r="C389" s="22"/>
      <c r="D389" s="22"/>
    </row>
    <row r="390" spans="3:4" ht="12.75">
      <c r="C390" s="22"/>
      <c r="D390" s="22"/>
    </row>
    <row r="391" spans="3:4" ht="12.75">
      <c r="C391" s="22"/>
      <c r="D391" s="22"/>
    </row>
    <row r="392" spans="3:4" ht="12.75">
      <c r="C392" s="22"/>
      <c r="D392" s="22"/>
    </row>
    <row r="393" spans="3:4" ht="12.75">
      <c r="C393" s="22"/>
      <c r="D393" s="22"/>
    </row>
    <row r="394" spans="3:4" ht="12.75">
      <c r="C394" s="22"/>
      <c r="D394" s="22"/>
    </row>
    <row r="395" spans="3:4" ht="12.75">
      <c r="C395" s="22"/>
      <c r="D395" s="22"/>
    </row>
    <row r="396" spans="3:4" ht="12.75">
      <c r="C396" s="22"/>
      <c r="D396" s="22"/>
    </row>
    <row r="397" spans="3:4" ht="12.75">
      <c r="C397" s="22"/>
      <c r="D397" s="22"/>
    </row>
    <row r="398" spans="3:4" ht="12.75">
      <c r="C398" s="22"/>
      <c r="D398" s="22"/>
    </row>
    <row r="399" spans="3:4" ht="12.75">
      <c r="C399" s="22"/>
      <c r="D399" s="22"/>
    </row>
    <row r="400" spans="3:4" ht="12.75">
      <c r="C400" s="22"/>
      <c r="D400" s="22"/>
    </row>
    <row r="401" spans="3:4" ht="12.75">
      <c r="C401" s="22"/>
      <c r="D401" s="22"/>
    </row>
    <row r="402" spans="3:4" ht="12.75">
      <c r="C402" s="22"/>
      <c r="D402" s="22"/>
    </row>
    <row r="403" spans="3:4" ht="12.75">
      <c r="C403" s="22"/>
      <c r="D403" s="22"/>
    </row>
    <row r="404" spans="3:4" ht="12.75">
      <c r="C404" s="22"/>
      <c r="D404" s="22"/>
    </row>
    <row r="405" spans="3:4" ht="12.75">
      <c r="C405" s="22"/>
      <c r="D405" s="22"/>
    </row>
    <row r="406" spans="3:4" ht="12.75">
      <c r="C406" s="22"/>
      <c r="D406" s="22"/>
    </row>
    <row r="407" spans="3:4" ht="12.75">
      <c r="C407" s="22"/>
      <c r="D407" s="22"/>
    </row>
    <row r="408" spans="3:4" ht="12.75">
      <c r="C408" s="22"/>
      <c r="D408" s="22"/>
    </row>
    <row r="409" spans="3:4" ht="12.75">
      <c r="C409" s="22"/>
      <c r="D409" s="22"/>
    </row>
    <row r="410" spans="3:4" ht="12.75">
      <c r="C410" s="22"/>
      <c r="D410" s="22"/>
    </row>
    <row r="411" spans="3:4" ht="12.75">
      <c r="C411" s="22"/>
      <c r="D411" s="22"/>
    </row>
    <row r="412" spans="3:4" ht="12.75">
      <c r="C412" s="22"/>
      <c r="D412" s="22"/>
    </row>
    <row r="413" spans="3:4" ht="12.75">
      <c r="C413" s="22"/>
      <c r="D413" s="22"/>
    </row>
    <row r="414" spans="3:4" ht="12.75">
      <c r="C414" s="22"/>
      <c r="D414" s="22"/>
    </row>
    <row r="415" spans="3:4" ht="12.75">
      <c r="C415" s="22"/>
      <c r="D415" s="22"/>
    </row>
    <row r="416" spans="3:4" ht="12.75">
      <c r="C416" s="22"/>
      <c r="D416" s="22"/>
    </row>
    <row r="417" spans="3:4" ht="12.75">
      <c r="C417" s="22"/>
      <c r="D417" s="22"/>
    </row>
    <row r="418" spans="3:4" ht="12.75">
      <c r="C418" s="22"/>
      <c r="D418" s="22"/>
    </row>
    <row r="419" spans="3:4" ht="12.75">
      <c r="C419" s="22"/>
      <c r="D419" s="22"/>
    </row>
    <row r="420" spans="3:4" ht="12.75">
      <c r="C420" s="22"/>
      <c r="D420" s="22"/>
    </row>
    <row r="421" spans="3:4" ht="12.75">
      <c r="C421" s="22"/>
      <c r="D421" s="22"/>
    </row>
    <row r="422" spans="3:4" ht="12.75">
      <c r="C422" s="22"/>
      <c r="D422" s="22"/>
    </row>
    <row r="423" spans="3:4" ht="12.75">
      <c r="C423" s="22"/>
      <c r="D423" s="22"/>
    </row>
    <row r="424" spans="3:4" ht="12.75">
      <c r="C424" s="22"/>
      <c r="D424" s="22"/>
    </row>
    <row r="425" spans="3:4" ht="12.75">
      <c r="C425" s="22"/>
      <c r="D425" s="22"/>
    </row>
    <row r="426" spans="3:4" ht="12.75">
      <c r="C426" s="22"/>
      <c r="D426" s="22"/>
    </row>
    <row r="427" spans="3:4" ht="12.75">
      <c r="C427" s="22"/>
      <c r="D427" s="22"/>
    </row>
    <row r="428" spans="3:4" ht="12.75">
      <c r="C428" s="22"/>
      <c r="D428" s="22"/>
    </row>
    <row r="429" spans="3:4" ht="12.75">
      <c r="C429" s="22"/>
      <c r="D429" s="22"/>
    </row>
    <row r="430" spans="3:4" ht="12.75">
      <c r="C430" s="22"/>
      <c r="D430" s="22"/>
    </row>
    <row r="431" spans="3:4" ht="12.75">
      <c r="C431" s="22"/>
      <c r="D431" s="22"/>
    </row>
    <row r="432" spans="3:4" ht="12.75">
      <c r="C432" s="22"/>
      <c r="D432" s="22"/>
    </row>
    <row r="433" spans="3:4" ht="12.75">
      <c r="C433" s="22"/>
      <c r="D433" s="22"/>
    </row>
    <row r="434" spans="3:4" ht="12.75">
      <c r="C434" s="22"/>
      <c r="D434" s="22"/>
    </row>
    <row r="435" spans="3:4" ht="12.75">
      <c r="C435" s="22"/>
      <c r="D435" s="22"/>
    </row>
    <row r="436" spans="3:4" ht="12.75">
      <c r="C436" s="22"/>
      <c r="D436" s="22"/>
    </row>
    <row r="437" spans="3:4" ht="12.75">
      <c r="C437" s="22"/>
      <c r="D437" s="22"/>
    </row>
    <row r="438" spans="3:4" ht="12.75">
      <c r="C438" s="22"/>
      <c r="D438" s="22"/>
    </row>
    <row r="439" spans="3:4" ht="12.75">
      <c r="C439" s="22"/>
      <c r="D439" s="22"/>
    </row>
    <row r="440" spans="3:4" ht="12.75">
      <c r="C440" s="22"/>
      <c r="D440" s="22"/>
    </row>
    <row r="441" spans="3:4" ht="12.75">
      <c r="C441" s="22"/>
      <c r="D441" s="22"/>
    </row>
    <row r="442" spans="3:4" ht="12.75">
      <c r="C442" s="22"/>
      <c r="D442" s="22"/>
    </row>
    <row r="443" spans="3:4" ht="12.75">
      <c r="C443" s="22"/>
      <c r="D443" s="22"/>
    </row>
    <row r="444" spans="3:4" ht="12.75">
      <c r="C444" s="22"/>
      <c r="D444" s="22"/>
    </row>
    <row r="445" spans="3:4" ht="12.75">
      <c r="C445" s="22"/>
      <c r="D445" s="22"/>
    </row>
    <row r="446" spans="3:4" ht="12.75">
      <c r="C446" s="22"/>
      <c r="D446" s="22"/>
    </row>
    <row r="447" spans="3:4" ht="12.75">
      <c r="C447" s="22"/>
      <c r="D447" s="22"/>
    </row>
    <row r="448" spans="3:4" ht="12.75">
      <c r="C448" s="22"/>
      <c r="D448" s="22"/>
    </row>
    <row r="449" spans="3:4" ht="12.75">
      <c r="C449" s="22"/>
      <c r="D449" s="22"/>
    </row>
    <row r="450" spans="3:4" ht="12.75">
      <c r="C450" s="22"/>
      <c r="D450" s="22"/>
    </row>
    <row r="451" spans="3:4" ht="12.75">
      <c r="C451" s="22"/>
      <c r="D451" s="22"/>
    </row>
    <row r="452" spans="3:4" ht="12.75">
      <c r="C452" s="22"/>
      <c r="D452" s="22"/>
    </row>
    <row r="453" spans="3:4" ht="12.75">
      <c r="C453" s="22"/>
      <c r="D453" s="22"/>
    </row>
    <row r="454" spans="3:4" ht="12.75">
      <c r="C454" s="22"/>
      <c r="D454" s="22"/>
    </row>
    <row r="455" spans="3:4" ht="12.75">
      <c r="C455" s="22"/>
      <c r="D455" s="22"/>
    </row>
    <row r="456" spans="3:4" ht="12.75">
      <c r="C456" s="22"/>
      <c r="D456" s="22"/>
    </row>
    <row r="457" spans="3:4" ht="12.75">
      <c r="C457" s="22"/>
      <c r="D457" s="22"/>
    </row>
    <row r="458" spans="3:4" ht="12.75">
      <c r="C458" s="22"/>
      <c r="D458" s="22"/>
    </row>
    <row r="459" spans="3:4" ht="12.75">
      <c r="C459" s="22"/>
      <c r="D459" s="22"/>
    </row>
    <row r="460" spans="3:4" ht="12.75">
      <c r="C460" s="22"/>
      <c r="D460" s="22"/>
    </row>
    <row r="461" spans="3:4" ht="12.75">
      <c r="C461" s="22"/>
      <c r="D461" s="22"/>
    </row>
    <row r="462" spans="3:4" ht="12.75">
      <c r="C462" s="22"/>
      <c r="D462" s="22"/>
    </row>
    <row r="463" spans="3:4" ht="12.75">
      <c r="C463" s="22"/>
      <c r="D463" s="22"/>
    </row>
    <row r="464" spans="3:4" ht="12.75">
      <c r="C464" s="22"/>
      <c r="D464" s="22"/>
    </row>
    <row r="465" spans="3:4" ht="12.75">
      <c r="C465" s="22"/>
      <c r="D465" s="22"/>
    </row>
    <row r="466" spans="3:4" ht="12.75">
      <c r="C466" s="22"/>
      <c r="D466" s="22"/>
    </row>
    <row r="467" spans="3:4" ht="12.75">
      <c r="C467" s="22"/>
      <c r="D467" s="22"/>
    </row>
    <row r="468" spans="3:4" ht="12.75">
      <c r="C468" s="22"/>
      <c r="D468" s="22"/>
    </row>
    <row r="469" spans="3:4" ht="12.75">
      <c r="C469" s="22"/>
      <c r="D469" s="22"/>
    </row>
    <row r="470" spans="3:4" ht="12.75">
      <c r="C470" s="22"/>
      <c r="D470" s="22"/>
    </row>
    <row r="471" spans="3:4" ht="12.75">
      <c r="C471" s="22"/>
      <c r="D471" s="22"/>
    </row>
    <row r="472" spans="3:4" ht="12.75">
      <c r="C472" s="22"/>
      <c r="D472" s="22"/>
    </row>
    <row r="473" spans="3:4" ht="12.75">
      <c r="C473" s="22"/>
      <c r="D473" s="22"/>
    </row>
    <row r="474" spans="3:4" ht="12.75">
      <c r="C474" s="22"/>
      <c r="D474" s="22"/>
    </row>
    <row r="475" spans="3:4" ht="12.75">
      <c r="C475" s="22"/>
      <c r="D475" s="22"/>
    </row>
    <row r="476" spans="3:4" ht="12.75">
      <c r="C476" s="22"/>
      <c r="D476" s="22"/>
    </row>
    <row r="477" spans="3:4" ht="12.75">
      <c r="C477" s="22"/>
      <c r="D477" s="22"/>
    </row>
    <row r="478" spans="3:4" ht="12.75">
      <c r="C478" s="22"/>
      <c r="D478" s="22"/>
    </row>
    <row r="479" spans="3:4" ht="12.75">
      <c r="C479" s="22"/>
      <c r="D479" s="22"/>
    </row>
    <row r="480" spans="3:4" ht="12.75">
      <c r="C480" s="22"/>
      <c r="D480" s="22"/>
    </row>
    <row r="481" spans="3:4" ht="12.75">
      <c r="C481" s="22"/>
      <c r="D481" s="22"/>
    </row>
    <row r="482" spans="3:4" ht="12.75">
      <c r="C482" s="22"/>
      <c r="D482" s="22"/>
    </row>
    <row r="483" spans="3:4" ht="12.75">
      <c r="C483" s="22"/>
      <c r="D483" s="22"/>
    </row>
    <row r="484" spans="3:4" ht="12.75">
      <c r="C484" s="22"/>
      <c r="D484" s="22"/>
    </row>
    <row r="485" spans="3:4" ht="12.75">
      <c r="C485" s="22"/>
      <c r="D485" s="22"/>
    </row>
    <row r="486" spans="3:4" ht="12.75">
      <c r="C486" s="22"/>
      <c r="D486" s="22"/>
    </row>
    <row r="487" spans="3:4" ht="12.75">
      <c r="C487" s="22"/>
      <c r="D487" s="22"/>
    </row>
    <row r="488" spans="3:4" ht="12.75">
      <c r="C488" s="22"/>
      <c r="D488" s="22"/>
    </row>
    <row r="489" spans="3:4" ht="12.75">
      <c r="C489" s="22"/>
      <c r="D489" s="22"/>
    </row>
    <row r="490" spans="3:4" ht="12.75">
      <c r="C490" s="22"/>
      <c r="D490" s="22"/>
    </row>
    <row r="491" spans="3:4" ht="12.75">
      <c r="C491" s="22"/>
      <c r="D491" s="22"/>
    </row>
    <row r="492" spans="3:4" ht="12.75">
      <c r="C492" s="22"/>
      <c r="D492" s="22"/>
    </row>
    <row r="493" spans="3:4" ht="12.75">
      <c r="C493" s="22"/>
      <c r="D493" s="22"/>
    </row>
    <row r="494" spans="3:4" ht="12.75">
      <c r="C494" s="22"/>
      <c r="D494" s="22"/>
    </row>
    <row r="495" spans="3:4" ht="12.75">
      <c r="C495" s="22"/>
      <c r="D495" s="22"/>
    </row>
    <row r="496" spans="3:4" ht="12.75">
      <c r="C496" s="22"/>
      <c r="D496" s="22"/>
    </row>
    <row r="497" spans="3:4" ht="12.75">
      <c r="C497" s="22"/>
      <c r="D497" s="22"/>
    </row>
    <row r="498" spans="3:4" ht="12.75">
      <c r="C498" s="22"/>
      <c r="D498" s="22"/>
    </row>
    <row r="499" spans="3:4" ht="12.75">
      <c r="C499" s="22"/>
      <c r="D499" s="22"/>
    </row>
    <row r="500" spans="3:4" ht="12.75">
      <c r="C500" s="22"/>
      <c r="D500" s="22"/>
    </row>
    <row r="501" spans="3:4" ht="12.75">
      <c r="C501" s="22"/>
      <c r="D501" s="22"/>
    </row>
    <row r="502" spans="3:4" ht="12.75">
      <c r="C502" s="22"/>
      <c r="D502" s="22"/>
    </row>
    <row r="503" spans="3:4" ht="12.75">
      <c r="C503" s="22"/>
      <c r="D503" s="22"/>
    </row>
    <row r="504" spans="3:4" ht="12.75">
      <c r="C504" s="22"/>
      <c r="D504" s="22"/>
    </row>
    <row r="505" spans="3:4" ht="12.75">
      <c r="C505" s="22"/>
      <c r="D505" s="22"/>
    </row>
    <row r="506" spans="3:4" ht="12.75">
      <c r="C506" s="22"/>
      <c r="D506" s="22"/>
    </row>
    <row r="507" spans="3:4" ht="12.75">
      <c r="C507" s="22"/>
      <c r="D507" s="22"/>
    </row>
    <row r="508" spans="3:4" ht="12.75">
      <c r="C508" s="22"/>
      <c r="D508" s="22"/>
    </row>
    <row r="509" spans="3:4" ht="12.75">
      <c r="C509" s="22"/>
      <c r="D509" s="22"/>
    </row>
    <row r="510" spans="3:4" ht="12.75">
      <c r="C510" s="22"/>
      <c r="D510" s="22"/>
    </row>
    <row r="511" spans="3:4" ht="12.75">
      <c r="C511" s="22"/>
      <c r="D511" s="22"/>
    </row>
    <row r="512" spans="3:4" ht="12.75">
      <c r="C512" s="22"/>
      <c r="D512" s="22"/>
    </row>
    <row r="513" spans="3:4" ht="12.75">
      <c r="C513" s="22"/>
      <c r="D513" s="22"/>
    </row>
    <row r="514" spans="3:4" ht="12.75">
      <c r="C514" s="22"/>
      <c r="D514" s="22"/>
    </row>
    <row r="515" spans="3:4" ht="12.75">
      <c r="C515" s="22"/>
      <c r="D515" s="22"/>
    </row>
    <row r="516" spans="3:4" ht="12.75">
      <c r="C516" s="22"/>
      <c r="D516" s="22"/>
    </row>
    <row r="517" spans="3:4" ht="12.75">
      <c r="C517" s="22"/>
      <c r="D517" s="22"/>
    </row>
    <row r="518" spans="3:4" ht="12.75">
      <c r="C518" s="22"/>
      <c r="D518" s="22"/>
    </row>
    <row r="519" spans="3:4" ht="12.75">
      <c r="C519" s="22"/>
      <c r="D519" s="22"/>
    </row>
    <row r="520" spans="3:4" ht="12.75">
      <c r="C520" s="22"/>
      <c r="D520" s="22"/>
    </row>
    <row r="521" spans="3:4" ht="12.75">
      <c r="C521" s="22"/>
      <c r="D521" s="22"/>
    </row>
    <row r="522" spans="3:4" ht="12.75">
      <c r="C522" s="22"/>
      <c r="D522" s="22"/>
    </row>
    <row r="523" spans="3:4" ht="12.75">
      <c r="C523" s="22"/>
      <c r="D523" s="22"/>
    </row>
    <row r="524" spans="3:4" ht="12.75">
      <c r="C524" s="22"/>
      <c r="D524" s="22"/>
    </row>
    <row r="525" spans="3:4" ht="12.75">
      <c r="C525" s="22"/>
      <c r="D525" s="22"/>
    </row>
    <row r="526" spans="3:4" ht="12.75">
      <c r="C526" s="22"/>
      <c r="D526" s="22"/>
    </row>
    <row r="527" spans="3:4" ht="12.75">
      <c r="C527" s="22"/>
      <c r="D527" s="22"/>
    </row>
    <row r="528" spans="3:4" ht="12.75">
      <c r="C528" s="22"/>
      <c r="D528" s="22"/>
    </row>
    <row r="529" spans="3:4" ht="12.75">
      <c r="C529" s="22"/>
      <c r="D529" s="22"/>
    </row>
    <row r="530" spans="3:4" ht="12.75">
      <c r="C530" s="22"/>
      <c r="D530" s="22"/>
    </row>
    <row r="531" spans="3:4" ht="12.75">
      <c r="C531" s="22"/>
      <c r="D531" s="22"/>
    </row>
    <row r="532" spans="3:4" ht="12.75">
      <c r="C532" s="22"/>
      <c r="D532" s="22"/>
    </row>
  </sheetData>
  <sheetProtection/>
  <mergeCells count="6">
    <mergeCell ref="A2:G2"/>
    <mergeCell ref="A4:A6"/>
    <mergeCell ref="B4:B6"/>
    <mergeCell ref="C4:D5"/>
    <mergeCell ref="E4:F5"/>
    <mergeCell ref="G5:G6"/>
  </mergeCells>
  <printOptions/>
  <pageMargins left="0.93" right="0" top="0.8" bottom="0.1968503937007874" header="0.46"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I52"/>
  <sheetViews>
    <sheetView zoomScalePageLayoutView="0" workbookViewId="0" topLeftCell="A1">
      <selection activeCell="E40" sqref="E40"/>
    </sheetView>
  </sheetViews>
  <sheetFormatPr defaultColWidth="9.33203125" defaultRowHeight="12.75"/>
  <cols>
    <col min="1" max="1" width="5" style="0" customWidth="1"/>
    <col min="2" max="2" width="58.33203125" style="0" customWidth="1"/>
    <col min="3" max="3" width="9.83203125" style="0" customWidth="1"/>
    <col min="4" max="4" width="8.33203125" style="0" customWidth="1"/>
    <col min="7" max="7" width="8.83203125" style="0" customWidth="1"/>
    <col min="8" max="8" width="10.16015625" style="0" customWidth="1"/>
    <col min="9" max="9" width="9.5" style="0" customWidth="1"/>
  </cols>
  <sheetData>
    <row r="1" spans="1:9" ht="19.5" customHeight="1">
      <c r="A1" s="286" t="s">
        <v>59</v>
      </c>
      <c r="B1" s="287"/>
      <c r="C1" s="287"/>
      <c r="D1" s="287"/>
      <c r="E1" s="287"/>
      <c r="F1" s="287"/>
      <c r="G1" s="287"/>
      <c r="H1" s="287"/>
      <c r="I1" s="287"/>
    </row>
    <row r="2" spans="1:9" ht="18.75" customHeight="1">
      <c r="A2" s="287"/>
      <c r="B2" s="287"/>
      <c r="C2" s="287"/>
      <c r="D2" s="287"/>
      <c r="E2" s="287"/>
      <c r="F2" s="287"/>
      <c r="G2" s="287"/>
      <c r="H2" s="287"/>
      <c r="I2" s="287"/>
    </row>
    <row r="3" spans="1:9" ht="21" customHeight="1">
      <c r="A3" s="22"/>
      <c r="B3" s="22"/>
      <c r="C3" s="22"/>
      <c r="D3" s="22"/>
      <c r="E3" s="22"/>
      <c r="F3" s="22"/>
      <c r="G3" s="22"/>
      <c r="H3" s="22"/>
      <c r="I3" s="37" t="s">
        <v>235</v>
      </c>
    </row>
    <row r="4" spans="1:9" s="23" customFormat="1" ht="42" customHeight="1">
      <c r="A4" s="307" t="s">
        <v>233</v>
      </c>
      <c r="B4" s="307" t="s">
        <v>169</v>
      </c>
      <c r="C4" s="307" t="s">
        <v>40</v>
      </c>
      <c r="D4" s="307"/>
      <c r="E4" s="307" t="s">
        <v>363</v>
      </c>
      <c r="F4" s="307"/>
      <c r="G4" s="307" t="s">
        <v>2</v>
      </c>
      <c r="H4" s="279"/>
      <c r="I4" s="279"/>
    </row>
    <row r="5" spans="1:9" s="23" customFormat="1" ht="64.5" customHeight="1">
      <c r="A5" s="278"/>
      <c r="B5" s="278"/>
      <c r="C5" s="108" t="s">
        <v>364</v>
      </c>
      <c r="D5" s="108" t="s">
        <v>224</v>
      </c>
      <c r="E5" s="108" t="s">
        <v>364</v>
      </c>
      <c r="F5" s="108" t="s">
        <v>224</v>
      </c>
      <c r="G5" s="108" t="s">
        <v>365</v>
      </c>
      <c r="H5" s="108" t="s">
        <v>366</v>
      </c>
      <c r="I5" s="108" t="s">
        <v>367</v>
      </c>
    </row>
    <row r="6" spans="1:9" ht="21" customHeight="1">
      <c r="A6" s="167" t="s">
        <v>163</v>
      </c>
      <c r="B6" s="32" t="s">
        <v>368</v>
      </c>
      <c r="C6" s="140">
        <v>90</v>
      </c>
      <c r="D6" s="174">
        <v>99.9</v>
      </c>
      <c r="E6" s="140">
        <v>365</v>
      </c>
      <c r="F6" s="175">
        <v>424.5</v>
      </c>
      <c r="G6" s="174">
        <v>337.5</v>
      </c>
      <c r="H6" s="174">
        <v>240</v>
      </c>
      <c r="I6" s="174">
        <v>97.5</v>
      </c>
    </row>
    <row r="7" spans="1:9" ht="21" customHeight="1">
      <c r="A7" s="167" t="s">
        <v>164</v>
      </c>
      <c r="B7" s="32" t="s">
        <v>369</v>
      </c>
      <c r="C7" s="176"/>
      <c r="D7" s="174"/>
      <c r="E7" s="140" t="s">
        <v>370</v>
      </c>
      <c r="F7" s="175">
        <v>600</v>
      </c>
      <c r="G7" s="174">
        <v>600</v>
      </c>
      <c r="H7" s="174">
        <v>600</v>
      </c>
      <c r="I7" s="174"/>
    </row>
    <row r="8" spans="1:9" ht="20.25" customHeight="1">
      <c r="A8" s="167">
        <v>3</v>
      </c>
      <c r="B8" s="32" t="s">
        <v>41</v>
      </c>
      <c r="C8" s="140">
        <v>1</v>
      </c>
      <c r="D8" s="174">
        <v>99</v>
      </c>
      <c r="E8" s="140" t="s">
        <v>370</v>
      </c>
      <c r="F8" s="175">
        <v>99.2</v>
      </c>
      <c r="G8" s="174">
        <v>99.2</v>
      </c>
      <c r="H8" s="174">
        <v>99.2</v>
      </c>
      <c r="I8" s="174"/>
    </row>
    <row r="9" spans="1:9" ht="25.5" customHeight="1">
      <c r="A9" s="32">
        <v>4</v>
      </c>
      <c r="B9" s="32" t="s">
        <v>42</v>
      </c>
      <c r="C9" s="140"/>
      <c r="D9" s="140"/>
      <c r="E9" s="140"/>
      <c r="F9" s="175">
        <v>60.2</v>
      </c>
      <c r="G9" s="174">
        <v>60.2</v>
      </c>
      <c r="H9" s="174">
        <v>60.2</v>
      </c>
      <c r="I9" s="174"/>
    </row>
    <row r="10" spans="1:9" ht="25.5">
      <c r="A10" s="167">
        <v>5</v>
      </c>
      <c r="B10" s="32" t="s">
        <v>417</v>
      </c>
      <c r="C10" s="140"/>
      <c r="D10" s="140"/>
      <c r="E10" s="140"/>
      <c r="F10" s="175">
        <v>150</v>
      </c>
      <c r="G10" s="174">
        <v>150</v>
      </c>
      <c r="H10" s="174"/>
      <c r="I10" s="174">
        <v>150</v>
      </c>
    </row>
    <row r="11" spans="1:9" ht="21" customHeight="1">
      <c r="A11" s="32">
        <v>6</v>
      </c>
      <c r="B11" s="32" t="s">
        <v>418</v>
      </c>
      <c r="C11" s="140"/>
      <c r="D11" s="140"/>
      <c r="E11" s="140"/>
      <c r="F11" s="175">
        <v>280</v>
      </c>
      <c r="G11" s="174">
        <v>280</v>
      </c>
      <c r="H11" s="174">
        <v>280</v>
      </c>
      <c r="I11" s="174"/>
    </row>
    <row r="12" spans="1:9" ht="18.75" customHeight="1">
      <c r="A12" s="32">
        <v>7</v>
      </c>
      <c r="B12" s="32" t="s">
        <v>43</v>
      </c>
      <c r="C12" s="140"/>
      <c r="D12" s="140"/>
      <c r="E12" s="140"/>
      <c r="F12" s="175">
        <v>48</v>
      </c>
      <c r="G12" s="174">
        <v>48</v>
      </c>
      <c r="H12" s="174">
        <v>48</v>
      </c>
      <c r="I12" s="174"/>
    </row>
    <row r="13" spans="1:9" ht="19.5" customHeight="1">
      <c r="A13" s="32">
        <v>8</v>
      </c>
      <c r="B13" s="32" t="s">
        <v>371</v>
      </c>
      <c r="C13" s="140"/>
      <c r="D13" s="140"/>
      <c r="E13" s="140"/>
      <c r="F13" s="174">
        <v>3.4</v>
      </c>
      <c r="G13" s="174">
        <v>3.4</v>
      </c>
      <c r="H13" s="174">
        <v>3.4</v>
      </c>
      <c r="I13" s="174"/>
    </row>
    <row r="14" spans="1:9" ht="22.5" customHeight="1">
      <c r="A14" s="32">
        <v>9</v>
      </c>
      <c r="B14" s="32" t="s">
        <v>372</v>
      </c>
      <c r="C14" s="140"/>
      <c r="D14" s="174"/>
      <c r="E14" s="140"/>
      <c r="F14" s="174">
        <v>46</v>
      </c>
      <c r="G14" s="174">
        <v>46</v>
      </c>
      <c r="H14" s="174">
        <v>46</v>
      </c>
      <c r="I14" s="174"/>
    </row>
    <row r="15" spans="1:9" ht="21.75" customHeight="1">
      <c r="A15" s="32">
        <v>10</v>
      </c>
      <c r="B15" s="32" t="s">
        <v>373</v>
      </c>
      <c r="C15" s="140"/>
      <c r="D15" s="174">
        <v>15.215</v>
      </c>
      <c r="E15" s="140"/>
      <c r="F15" s="175">
        <v>147.4</v>
      </c>
      <c r="G15" s="174">
        <v>147.4</v>
      </c>
      <c r="H15" s="174">
        <v>147.4</v>
      </c>
      <c r="I15" s="174"/>
    </row>
    <row r="16" spans="1:9" ht="25.5" customHeight="1">
      <c r="A16" s="32">
        <v>11</v>
      </c>
      <c r="B16" s="32" t="s">
        <v>419</v>
      </c>
      <c r="C16" s="140"/>
      <c r="D16" s="174">
        <v>34.599</v>
      </c>
      <c r="E16" s="140"/>
      <c r="F16" s="174">
        <v>61.7</v>
      </c>
      <c r="G16" s="174">
        <v>61.7</v>
      </c>
      <c r="H16" s="174">
        <v>61.7</v>
      </c>
      <c r="I16" s="174"/>
    </row>
    <row r="17" spans="1:9" ht="38.25" customHeight="1">
      <c r="A17" s="32">
        <v>12</v>
      </c>
      <c r="B17" s="32" t="s">
        <v>60</v>
      </c>
      <c r="C17" s="140"/>
      <c r="D17" s="174"/>
      <c r="E17" s="140">
        <v>85</v>
      </c>
      <c r="F17" s="174">
        <v>595</v>
      </c>
      <c r="G17" s="174">
        <v>70</v>
      </c>
      <c r="H17" s="174">
        <v>70</v>
      </c>
      <c r="I17" s="174"/>
    </row>
    <row r="18" spans="1:9" ht="20.25" customHeight="1">
      <c r="A18" s="168">
        <v>13</v>
      </c>
      <c r="B18" s="169" t="s">
        <v>400</v>
      </c>
      <c r="C18" s="177"/>
      <c r="D18" s="177"/>
      <c r="E18" s="19"/>
      <c r="F18" s="19"/>
      <c r="G18" s="178"/>
      <c r="H18" s="178"/>
      <c r="I18" s="178"/>
    </row>
    <row r="19" spans="1:9" ht="18.75" customHeight="1">
      <c r="A19" s="170"/>
      <c r="B19" s="171" t="s">
        <v>374</v>
      </c>
      <c r="C19" s="179"/>
      <c r="D19" s="179"/>
      <c r="E19" s="180"/>
      <c r="F19" s="180"/>
      <c r="G19" s="181">
        <v>426.6</v>
      </c>
      <c r="H19" s="181">
        <v>426.6</v>
      </c>
      <c r="I19" s="181"/>
    </row>
    <row r="20" spans="1:9" ht="45" customHeight="1">
      <c r="A20" s="170"/>
      <c r="B20" s="171" t="s">
        <v>158</v>
      </c>
      <c r="C20" s="179"/>
      <c r="D20" s="179"/>
      <c r="E20" s="180" t="s">
        <v>157</v>
      </c>
      <c r="F20" s="180">
        <v>300</v>
      </c>
      <c r="G20" s="181">
        <v>300</v>
      </c>
      <c r="H20" s="181">
        <v>300</v>
      </c>
      <c r="I20" s="181"/>
    </row>
    <row r="21" spans="1:9" ht="19.5" customHeight="1">
      <c r="A21" s="170"/>
      <c r="B21" s="171" t="s">
        <v>375</v>
      </c>
      <c r="C21" s="179"/>
      <c r="D21" s="179"/>
      <c r="E21" s="180"/>
      <c r="F21" s="181"/>
      <c r="G21" s="181">
        <v>33</v>
      </c>
      <c r="H21" s="181">
        <v>33</v>
      </c>
      <c r="I21" s="181"/>
    </row>
    <row r="22" spans="1:9" ht="19.5" customHeight="1">
      <c r="A22" s="172"/>
      <c r="B22" s="171" t="s">
        <v>376</v>
      </c>
      <c r="C22" s="179"/>
      <c r="D22" s="179"/>
      <c r="E22" s="180"/>
      <c r="F22" s="180"/>
      <c r="G22" s="181">
        <v>70</v>
      </c>
      <c r="H22" s="181">
        <v>70</v>
      </c>
      <c r="I22" s="181"/>
    </row>
    <row r="23" spans="1:9" ht="23.25" customHeight="1">
      <c r="A23" s="324" t="s">
        <v>377</v>
      </c>
      <c r="B23" s="323"/>
      <c r="C23" s="179"/>
      <c r="D23" s="182">
        <v>357.7</v>
      </c>
      <c r="E23" s="180"/>
      <c r="F23" s="183">
        <v>829.6</v>
      </c>
      <c r="G23" s="184">
        <f>SUM(G19:G22)</f>
        <v>829.6</v>
      </c>
      <c r="H23" s="184">
        <f>SUM(H19:H22)</f>
        <v>829.6</v>
      </c>
      <c r="I23" s="184">
        <f>SUM(I19:I22)</f>
        <v>0</v>
      </c>
    </row>
    <row r="24" spans="1:9" ht="22.5" customHeight="1">
      <c r="A24" s="168">
        <v>14</v>
      </c>
      <c r="B24" s="169" t="s">
        <v>401</v>
      </c>
      <c r="C24" s="179"/>
      <c r="D24" s="185"/>
      <c r="E24" s="180"/>
      <c r="F24" s="180"/>
      <c r="G24" s="180"/>
      <c r="H24" s="181"/>
      <c r="I24" s="181"/>
    </row>
    <row r="25" spans="1:9" ht="19.5" customHeight="1">
      <c r="A25" s="172"/>
      <c r="B25" s="171" t="s">
        <v>44</v>
      </c>
      <c r="C25" s="179"/>
      <c r="D25" s="185"/>
      <c r="E25" s="180"/>
      <c r="F25" s="180"/>
      <c r="G25" s="181">
        <v>66</v>
      </c>
      <c r="H25" s="181">
        <v>66</v>
      </c>
      <c r="I25" s="181"/>
    </row>
    <row r="26" spans="1:9" ht="19.5" customHeight="1">
      <c r="A26" s="172"/>
      <c r="B26" s="171" t="s">
        <v>45</v>
      </c>
      <c r="C26" s="179"/>
      <c r="D26" s="185"/>
      <c r="E26" s="180"/>
      <c r="F26" s="180"/>
      <c r="G26" s="181">
        <v>63</v>
      </c>
      <c r="H26" s="181">
        <v>63</v>
      </c>
      <c r="I26" s="181"/>
    </row>
    <row r="27" spans="1:9" ht="19.5" customHeight="1">
      <c r="A27" s="173"/>
      <c r="B27" s="171" t="s">
        <v>378</v>
      </c>
      <c r="C27" s="179"/>
      <c r="D27" s="185"/>
      <c r="E27" s="180"/>
      <c r="F27" s="181"/>
      <c r="G27" s="181">
        <v>3</v>
      </c>
      <c r="H27" s="181">
        <v>3</v>
      </c>
      <c r="I27" s="181"/>
    </row>
    <row r="28" spans="1:9" ht="19.5" customHeight="1">
      <c r="A28" s="170"/>
      <c r="B28" s="171" t="s">
        <v>420</v>
      </c>
      <c r="C28" s="179"/>
      <c r="D28" s="185"/>
      <c r="E28" s="180"/>
      <c r="F28" s="180"/>
      <c r="G28" s="181">
        <v>80</v>
      </c>
      <c r="H28" s="181">
        <v>80</v>
      </c>
      <c r="I28" s="181"/>
    </row>
    <row r="29" spans="1:9" ht="23.25" customHeight="1">
      <c r="A29" s="322" t="s">
        <v>379</v>
      </c>
      <c r="B29" s="322"/>
      <c r="C29" s="179"/>
      <c r="D29" s="182">
        <v>56.7</v>
      </c>
      <c r="E29" s="180"/>
      <c r="F29" s="183">
        <v>212</v>
      </c>
      <c r="G29" s="184">
        <f>SUM(G25:G28)</f>
        <v>212</v>
      </c>
      <c r="H29" s="184">
        <f>SUM(H25:H28)</f>
        <v>212</v>
      </c>
      <c r="I29" s="184">
        <f>SUM(I25:I28)</f>
        <v>0</v>
      </c>
    </row>
    <row r="30" spans="1:9" ht="19.5" customHeight="1">
      <c r="A30" s="168">
        <v>15</v>
      </c>
      <c r="B30" s="169" t="s">
        <v>380</v>
      </c>
      <c r="C30" s="179"/>
      <c r="D30" s="179"/>
      <c r="E30" s="180"/>
      <c r="F30" s="181"/>
      <c r="G30" s="180"/>
      <c r="H30" s="181"/>
      <c r="I30" s="181"/>
    </row>
    <row r="31" spans="1:9" ht="65.25" customHeight="1">
      <c r="A31" s="172"/>
      <c r="B31" s="171" t="s">
        <v>46</v>
      </c>
      <c r="C31" s="179"/>
      <c r="D31" s="179"/>
      <c r="E31" s="180"/>
      <c r="F31" s="180"/>
      <c r="G31" s="181">
        <v>600</v>
      </c>
      <c r="H31" s="181"/>
      <c r="I31" s="181">
        <v>600</v>
      </c>
    </row>
    <row r="32" spans="1:9" ht="21.75" customHeight="1">
      <c r="A32" s="172"/>
      <c r="B32" s="171" t="s">
        <v>47</v>
      </c>
      <c r="C32" s="179"/>
      <c r="D32" s="179"/>
      <c r="E32" s="180"/>
      <c r="F32" s="180"/>
      <c r="G32" s="181">
        <v>60</v>
      </c>
      <c r="H32" s="178"/>
      <c r="I32" s="181">
        <v>60</v>
      </c>
    </row>
    <row r="33" spans="1:9" ht="22.5" customHeight="1">
      <c r="A33" s="322" t="s">
        <v>381</v>
      </c>
      <c r="B33" s="323"/>
      <c r="C33" s="179"/>
      <c r="D33" s="177">
        <v>149.2</v>
      </c>
      <c r="E33" s="180"/>
      <c r="F33" s="183">
        <v>660</v>
      </c>
      <c r="G33" s="184">
        <f>SUM(G31:G32)</f>
        <v>660</v>
      </c>
      <c r="H33" s="184">
        <f>SUM(H31:H32)</f>
        <v>0</v>
      </c>
      <c r="I33" s="184">
        <f>SUM(I31:I32)</f>
        <v>660</v>
      </c>
    </row>
    <row r="34" spans="1:9" ht="21.75" customHeight="1">
      <c r="A34" s="284" t="s">
        <v>171</v>
      </c>
      <c r="B34" s="285"/>
      <c r="C34" s="184">
        <f aca="true" t="shared" si="0" ref="C34:I34">SUM(C6:C17)+C23+C29+C33</f>
        <v>91</v>
      </c>
      <c r="D34" s="184">
        <f t="shared" si="0"/>
        <v>812.3140000000001</v>
      </c>
      <c r="E34" s="184">
        <f t="shared" si="0"/>
        <v>450</v>
      </c>
      <c r="F34" s="184">
        <f t="shared" si="0"/>
        <v>4217</v>
      </c>
      <c r="G34" s="184">
        <f t="shared" si="0"/>
        <v>3605.0000000000005</v>
      </c>
      <c r="H34" s="184">
        <f t="shared" si="0"/>
        <v>2697.5000000000005</v>
      </c>
      <c r="I34" s="184">
        <f t="shared" si="0"/>
        <v>907.5</v>
      </c>
    </row>
    <row r="35" spans="1:9" ht="12.75">
      <c r="A35" s="40"/>
      <c r="B35" s="40"/>
      <c r="C35" s="41"/>
      <c r="D35" s="41"/>
      <c r="E35" s="41"/>
      <c r="F35" s="41"/>
      <c r="G35" s="41"/>
      <c r="H35" s="41"/>
      <c r="I35" s="41"/>
    </row>
    <row r="36" spans="1:9" ht="12.75">
      <c r="A36" s="40"/>
      <c r="B36" s="40"/>
      <c r="C36" s="41"/>
      <c r="D36" s="41"/>
      <c r="E36" s="41"/>
      <c r="F36" s="41"/>
      <c r="G36" s="41"/>
      <c r="H36" s="41"/>
      <c r="I36" s="41"/>
    </row>
    <row r="37" spans="1:9" ht="12.75">
      <c r="A37" s="40"/>
      <c r="B37" s="40"/>
      <c r="C37" s="41"/>
      <c r="D37" s="41"/>
      <c r="E37" s="41"/>
      <c r="F37" s="41"/>
      <c r="G37" s="41"/>
      <c r="H37" s="41"/>
      <c r="I37" s="41"/>
    </row>
    <row r="38" spans="1:9" ht="12.75">
      <c r="A38" s="40"/>
      <c r="B38" s="40"/>
      <c r="C38" s="41"/>
      <c r="D38" s="41"/>
      <c r="E38" s="41"/>
      <c r="F38" s="41"/>
      <c r="G38" s="41"/>
      <c r="H38" s="41"/>
      <c r="I38" s="41"/>
    </row>
    <row r="39" spans="1:9" ht="12.75">
      <c r="A39" s="40"/>
      <c r="B39" s="40"/>
      <c r="C39" s="41"/>
      <c r="D39" s="41"/>
      <c r="E39" s="41"/>
      <c r="F39" s="41"/>
      <c r="G39" s="41"/>
      <c r="H39" s="41"/>
      <c r="I39" s="41"/>
    </row>
    <row r="40" spans="1:9" ht="12.75">
      <c r="A40" s="40"/>
      <c r="B40" s="40"/>
      <c r="C40" s="41"/>
      <c r="D40" s="41"/>
      <c r="E40" s="41"/>
      <c r="F40" s="41"/>
      <c r="G40" s="41"/>
      <c r="H40" s="41"/>
      <c r="I40" s="41"/>
    </row>
    <row r="41" spans="1:9" ht="12.75">
      <c r="A41" s="40"/>
      <c r="B41" s="40"/>
      <c r="C41" s="41"/>
      <c r="D41" s="41"/>
      <c r="E41" s="41"/>
      <c r="F41" s="41"/>
      <c r="G41" s="41"/>
      <c r="H41" s="41"/>
      <c r="I41" s="41"/>
    </row>
    <row r="42" spans="1:9" ht="12.75">
      <c r="A42" s="40"/>
      <c r="B42" s="40"/>
      <c r="C42" s="41"/>
      <c r="D42" s="41"/>
      <c r="E42" s="41"/>
      <c r="F42" s="41"/>
      <c r="G42" s="41"/>
      <c r="H42" s="41"/>
      <c r="I42" s="41"/>
    </row>
    <row r="43" spans="1:9" ht="12.75">
      <c r="A43" s="40"/>
      <c r="B43" s="40"/>
      <c r="C43" s="41"/>
      <c r="D43" s="41"/>
      <c r="E43" s="41"/>
      <c r="F43" s="41"/>
      <c r="G43" s="41"/>
      <c r="H43" s="41"/>
      <c r="I43" s="41"/>
    </row>
    <row r="44" spans="1:9" ht="12.75">
      <c r="A44" s="40"/>
      <c r="B44" s="40"/>
      <c r="C44" s="41"/>
      <c r="D44" s="41"/>
      <c r="E44" s="41"/>
      <c r="F44" s="41"/>
      <c r="G44" s="41"/>
      <c r="H44" s="41"/>
      <c r="I44" s="41"/>
    </row>
    <row r="45" spans="1:9" ht="12.75">
      <c r="A45" s="40"/>
      <c r="B45" s="40"/>
      <c r="C45" s="41"/>
      <c r="D45" s="41"/>
      <c r="E45" s="41"/>
      <c r="F45" s="41"/>
      <c r="G45" s="41"/>
      <c r="H45" s="41"/>
      <c r="I45" s="41"/>
    </row>
    <row r="46" spans="1:9" ht="12.75">
      <c r="A46" s="40"/>
      <c r="B46" s="40"/>
      <c r="C46" s="41"/>
      <c r="D46" s="41"/>
      <c r="E46" s="41"/>
      <c r="F46" s="41"/>
      <c r="G46" s="41"/>
      <c r="H46" s="41"/>
      <c r="I46" s="41"/>
    </row>
    <row r="47" spans="1:9" ht="12.75">
      <c r="A47" s="40"/>
      <c r="B47" s="40"/>
      <c r="C47" s="41"/>
      <c r="D47" s="41"/>
      <c r="E47" s="41"/>
      <c r="F47" s="41"/>
      <c r="G47" s="41"/>
      <c r="H47" s="41"/>
      <c r="I47" s="41"/>
    </row>
    <row r="48" spans="1:9" ht="12.75">
      <c r="A48" s="40"/>
      <c r="B48" s="40"/>
      <c r="C48" s="41"/>
      <c r="D48" s="41"/>
      <c r="E48" s="41"/>
      <c r="F48" s="41"/>
      <c r="G48" s="41"/>
      <c r="H48" s="41"/>
      <c r="I48" s="41"/>
    </row>
    <row r="49" spans="1:9" ht="12.75">
      <c r="A49" s="40"/>
      <c r="B49" s="40"/>
      <c r="C49" s="41"/>
      <c r="D49" s="41"/>
      <c r="E49" s="41"/>
      <c r="F49" s="41"/>
      <c r="G49" s="41"/>
      <c r="H49" s="41"/>
      <c r="I49" s="41"/>
    </row>
    <row r="50" spans="1:9" ht="12.75">
      <c r="A50" s="40"/>
      <c r="B50" s="40"/>
      <c r="C50" s="41"/>
      <c r="D50" s="41"/>
      <c r="E50" s="41"/>
      <c r="F50" s="41"/>
      <c r="G50" s="41"/>
      <c r="H50" s="41"/>
      <c r="I50" s="41"/>
    </row>
    <row r="51" spans="1:9" ht="12.75">
      <c r="A51" s="40"/>
      <c r="B51" s="40"/>
      <c r="C51" s="41"/>
      <c r="D51" s="41"/>
      <c r="E51" s="41"/>
      <c r="F51" s="41"/>
      <c r="G51" s="41"/>
      <c r="H51" s="41"/>
      <c r="I51" s="41"/>
    </row>
    <row r="52" spans="1:9" ht="12.75">
      <c r="A52" s="22"/>
      <c r="B52" s="22"/>
      <c r="C52" s="22"/>
      <c r="D52" s="22"/>
      <c r="E52" s="22"/>
      <c r="F52" s="22"/>
      <c r="G52" s="22"/>
      <c r="H52" s="22"/>
      <c r="I52" s="22"/>
    </row>
  </sheetData>
  <sheetProtection/>
  <mergeCells count="10">
    <mergeCell ref="A34:B34"/>
    <mergeCell ref="A1:I2"/>
    <mergeCell ref="A4:A5"/>
    <mergeCell ref="B4:B5"/>
    <mergeCell ref="C4:D4"/>
    <mergeCell ref="E4:F4"/>
    <mergeCell ref="G4:I4"/>
    <mergeCell ref="A33:B33"/>
    <mergeCell ref="A29:B29"/>
    <mergeCell ref="A23:B23"/>
  </mergeCells>
  <printOptions/>
  <pageMargins left="0.76" right="0" top="0.3937007874015748" bottom="0.1968503937007874" header="0.5118110236220472" footer="0.5118110236220472"/>
  <pageSetup fitToHeight="5"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19">
      <selection activeCell="K35" sqref="K35"/>
    </sheetView>
  </sheetViews>
  <sheetFormatPr defaultColWidth="9.33203125" defaultRowHeight="12.75" outlineLevelRow="1"/>
  <cols>
    <col min="1" max="1" width="4.5" style="0" customWidth="1"/>
    <col min="2" max="2" width="60" style="0" customWidth="1"/>
    <col min="3" max="3" width="10.16015625" style="22" customWidth="1"/>
    <col min="4" max="4" width="9.5" style="22" customWidth="1"/>
    <col min="5" max="5" width="17.16015625" style="0" customWidth="1"/>
    <col min="6" max="6" width="13.83203125" style="0" customWidth="1"/>
    <col min="7" max="7" width="15" style="0" customWidth="1"/>
    <col min="8" max="8" width="12.5" style="0" customWidth="1"/>
    <col min="9" max="9" width="5.16015625" style="0" customWidth="1"/>
  </cols>
  <sheetData>
    <row r="1" spans="5:8" ht="18" customHeight="1">
      <c r="E1" s="25"/>
      <c r="H1" s="60" t="s">
        <v>304</v>
      </c>
    </row>
    <row r="2" spans="1:7" ht="32.25" customHeight="1">
      <c r="A2" s="280" t="s">
        <v>170</v>
      </c>
      <c r="B2" s="280"/>
      <c r="C2" s="280"/>
      <c r="D2" s="280"/>
      <c r="E2" s="280"/>
      <c r="F2" s="280"/>
      <c r="G2" s="280"/>
    </row>
    <row r="3" ht="25.5" customHeight="1" thickBot="1">
      <c r="F3" t="s">
        <v>303</v>
      </c>
    </row>
    <row r="4" spans="1:8" s="106" customFormat="1" ht="18" customHeight="1" thickBot="1">
      <c r="A4" s="329" t="s">
        <v>266</v>
      </c>
      <c r="B4" s="335" t="s">
        <v>267</v>
      </c>
      <c r="C4" s="339" t="s">
        <v>1</v>
      </c>
      <c r="D4" s="340"/>
      <c r="E4" s="345" t="s">
        <v>0</v>
      </c>
      <c r="F4" s="346"/>
      <c r="G4" s="346"/>
      <c r="H4" s="347"/>
    </row>
    <row r="5" spans="1:8" s="106" customFormat="1" ht="15" customHeight="1" thickBot="1">
      <c r="A5" s="334"/>
      <c r="B5" s="336"/>
      <c r="C5" s="341"/>
      <c r="D5" s="342"/>
      <c r="E5" s="348" t="s">
        <v>331</v>
      </c>
      <c r="F5" s="349"/>
      <c r="G5" s="349"/>
      <c r="H5" s="350"/>
    </row>
    <row r="6" spans="1:8" s="48" customFormat="1" ht="44.25" customHeight="1" thickBot="1">
      <c r="A6" s="334"/>
      <c r="B6" s="337"/>
      <c r="C6" s="343"/>
      <c r="D6" s="344"/>
      <c r="E6" s="329" t="s">
        <v>330</v>
      </c>
      <c r="F6" s="329" t="s">
        <v>307</v>
      </c>
      <c r="G6" s="329" t="s">
        <v>289</v>
      </c>
      <c r="H6" s="329" t="s">
        <v>308</v>
      </c>
    </row>
    <row r="7" spans="1:8" s="48" customFormat="1" ht="14.25" customHeight="1" thickBot="1">
      <c r="A7" s="330"/>
      <c r="B7" s="338"/>
      <c r="C7" s="139" t="s">
        <v>264</v>
      </c>
      <c r="D7" s="186" t="s">
        <v>265</v>
      </c>
      <c r="E7" s="330"/>
      <c r="F7" s="330"/>
      <c r="G7" s="330"/>
      <c r="H7" s="330"/>
    </row>
    <row r="8" spans="1:8" ht="24" customHeight="1">
      <c r="A8" s="28">
        <v>1</v>
      </c>
      <c r="B8" s="187" t="s">
        <v>305</v>
      </c>
      <c r="C8" s="188" t="s">
        <v>306</v>
      </c>
      <c r="D8" s="189"/>
      <c r="E8" s="190">
        <v>6000</v>
      </c>
      <c r="F8" s="49">
        <v>3000</v>
      </c>
      <c r="G8" s="101">
        <v>3000</v>
      </c>
      <c r="H8" s="101"/>
    </row>
    <row r="9" spans="1:8" ht="24" customHeight="1">
      <c r="A9" s="29" t="s">
        <v>275</v>
      </c>
      <c r="B9" s="191" t="s">
        <v>309</v>
      </c>
      <c r="C9" s="192" t="s">
        <v>306</v>
      </c>
      <c r="D9" s="192"/>
      <c r="E9" s="104"/>
      <c r="F9" s="193"/>
      <c r="G9" s="103"/>
      <c r="H9" s="102"/>
    </row>
    <row r="10" spans="1:8" ht="24" customHeight="1">
      <c r="A10" s="29" t="s">
        <v>276</v>
      </c>
      <c r="B10" s="191" t="s">
        <v>310</v>
      </c>
      <c r="C10" s="192" t="s">
        <v>306</v>
      </c>
      <c r="D10" s="192"/>
      <c r="E10" s="104">
        <v>270</v>
      </c>
      <c r="F10" s="193"/>
      <c r="G10" s="103">
        <v>270</v>
      </c>
      <c r="H10" s="102"/>
    </row>
    <row r="11" spans="1:14" ht="24" customHeight="1">
      <c r="A11" s="29" t="s">
        <v>277</v>
      </c>
      <c r="B11" s="194" t="s">
        <v>311</v>
      </c>
      <c r="C11" s="192" t="s">
        <v>306</v>
      </c>
      <c r="D11" s="192"/>
      <c r="E11" s="104">
        <v>1400</v>
      </c>
      <c r="F11" s="104">
        <v>700</v>
      </c>
      <c r="G11" s="103">
        <v>700</v>
      </c>
      <c r="H11" s="102"/>
      <c r="N11" s="22"/>
    </row>
    <row r="12" spans="1:10" ht="24" customHeight="1" thickBot="1">
      <c r="A12" s="29" t="s">
        <v>278</v>
      </c>
      <c r="B12" s="195" t="s">
        <v>312</v>
      </c>
      <c r="C12" s="196">
        <v>4</v>
      </c>
      <c r="D12" s="197">
        <v>330</v>
      </c>
      <c r="E12" s="198">
        <v>500</v>
      </c>
      <c r="F12" s="199"/>
      <c r="G12" s="200"/>
      <c r="H12" s="201">
        <v>500</v>
      </c>
      <c r="J12" s="47"/>
    </row>
    <row r="13" spans="1:8" ht="24" customHeight="1" thickBot="1">
      <c r="A13" s="51" t="s">
        <v>279</v>
      </c>
      <c r="B13" s="202" t="s">
        <v>422</v>
      </c>
      <c r="C13" s="203"/>
      <c r="D13" s="204"/>
      <c r="E13" s="205">
        <v>97.5</v>
      </c>
      <c r="F13" s="206"/>
      <c r="G13" s="205"/>
      <c r="H13" s="205">
        <v>97.5</v>
      </c>
    </row>
    <row r="14" spans="1:10" ht="16.5" hidden="1" outlineLevel="1" thickBot="1">
      <c r="A14" s="27" t="s">
        <v>280</v>
      </c>
      <c r="B14" s="207" t="s">
        <v>402</v>
      </c>
      <c r="C14" s="208" t="s">
        <v>306</v>
      </c>
      <c r="D14" s="208"/>
      <c r="E14" s="209">
        <v>0</v>
      </c>
      <c r="F14" s="210"/>
      <c r="G14" s="211"/>
      <c r="H14" s="212">
        <v>0</v>
      </c>
      <c r="J14" s="22"/>
    </row>
    <row r="15" spans="1:10" ht="16.5" hidden="1" outlineLevel="1" thickBot="1">
      <c r="A15" s="27" t="s">
        <v>281</v>
      </c>
      <c r="B15" s="213" t="s">
        <v>403</v>
      </c>
      <c r="C15" s="214" t="s">
        <v>306</v>
      </c>
      <c r="D15" s="214"/>
      <c r="E15" s="215">
        <v>0</v>
      </c>
      <c r="F15" s="216"/>
      <c r="G15" s="217">
        <v>0</v>
      </c>
      <c r="H15" s="217">
        <v>0</v>
      </c>
      <c r="J15" s="22"/>
    </row>
    <row r="16" spans="1:8" ht="33.75" customHeight="1" collapsed="1" thickBot="1">
      <c r="A16" s="52"/>
      <c r="B16" s="218" t="s">
        <v>166</v>
      </c>
      <c r="C16" s="219">
        <f aca="true" t="shared" si="0" ref="C16:H16">SUM(C8:C15)</f>
        <v>4</v>
      </c>
      <c r="D16" s="220">
        <f t="shared" si="0"/>
        <v>330</v>
      </c>
      <c r="E16" s="220">
        <f t="shared" si="0"/>
        <v>8267.5</v>
      </c>
      <c r="F16" s="220">
        <f t="shared" si="0"/>
        <v>3700</v>
      </c>
      <c r="G16" s="221">
        <f t="shared" si="0"/>
        <v>3970</v>
      </c>
      <c r="H16" s="221">
        <f t="shared" si="0"/>
        <v>597.5</v>
      </c>
    </row>
    <row r="17" spans="1:12" ht="12.75">
      <c r="A17" s="22"/>
      <c r="B17" s="22"/>
      <c r="E17" s="26"/>
      <c r="F17" s="26"/>
      <c r="G17" s="22"/>
      <c r="L17" s="22"/>
    </row>
    <row r="18" spans="1:7" ht="12.75">
      <c r="A18" s="22"/>
      <c r="B18" s="22"/>
      <c r="E18" s="26"/>
      <c r="F18" s="26"/>
      <c r="G18" s="22"/>
    </row>
    <row r="19" spans="5:8" ht="15.75">
      <c r="E19" s="25"/>
      <c r="H19" s="60" t="s">
        <v>409</v>
      </c>
    </row>
    <row r="20" spans="1:7" ht="20.25">
      <c r="A20" s="280" t="s">
        <v>407</v>
      </c>
      <c r="B20" s="280"/>
      <c r="C20" s="280"/>
      <c r="D20" s="280"/>
      <c r="E20" s="280"/>
      <c r="F20" s="280"/>
      <c r="G20" s="280"/>
    </row>
    <row r="21" ht="12.75">
      <c r="G21" t="s">
        <v>303</v>
      </c>
    </row>
    <row r="22" spans="1:8" ht="15.75">
      <c r="A22" s="311" t="s">
        <v>266</v>
      </c>
      <c r="B22" s="333" t="s">
        <v>267</v>
      </c>
      <c r="C22" s="311" t="s">
        <v>1</v>
      </c>
      <c r="D22" s="311"/>
      <c r="E22" s="331" t="s">
        <v>0</v>
      </c>
      <c r="F22" s="332"/>
      <c r="G22" s="332"/>
      <c r="H22" s="332"/>
    </row>
    <row r="23" spans="1:8" ht="15.75">
      <c r="A23" s="311"/>
      <c r="B23" s="333"/>
      <c r="C23" s="311"/>
      <c r="D23" s="311"/>
      <c r="E23" s="332" t="s">
        <v>331</v>
      </c>
      <c r="F23" s="332"/>
      <c r="G23" s="332"/>
      <c r="H23" s="332"/>
    </row>
    <row r="24" spans="1:8" ht="57.75" customHeight="1">
      <c r="A24" s="311"/>
      <c r="B24" s="333"/>
      <c r="C24" s="311"/>
      <c r="D24" s="311"/>
      <c r="E24" s="311" t="s">
        <v>330</v>
      </c>
      <c r="F24" s="311" t="s">
        <v>307</v>
      </c>
      <c r="G24" s="311" t="s">
        <v>289</v>
      </c>
      <c r="H24" s="311" t="s">
        <v>308</v>
      </c>
    </row>
    <row r="25" spans="1:8" ht="21" customHeight="1">
      <c r="A25" s="311"/>
      <c r="B25" s="333"/>
      <c r="C25" s="222" t="s">
        <v>264</v>
      </c>
      <c r="D25" s="222" t="s">
        <v>265</v>
      </c>
      <c r="E25" s="311"/>
      <c r="F25" s="311"/>
      <c r="G25" s="311"/>
      <c r="H25" s="311"/>
    </row>
    <row r="26" spans="1:8" s="99" customFormat="1" ht="32.25" customHeight="1">
      <c r="A26" s="223">
        <v>1</v>
      </c>
      <c r="B26" s="252" t="s">
        <v>3</v>
      </c>
      <c r="C26" s="224"/>
      <c r="D26" s="225"/>
      <c r="E26" s="226">
        <v>9146</v>
      </c>
      <c r="F26" s="227">
        <v>8231.4</v>
      </c>
      <c r="G26" s="227">
        <v>914.6</v>
      </c>
      <c r="H26" s="227"/>
    </row>
    <row r="27" spans="1:8" s="99" customFormat="1" ht="26.25" customHeight="1">
      <c r="A27" s="223">
        <v>2</v>
      </c>
      <c r="B27" s="252" t="s">
        <v>4</v>
      </c>
      <c r="C27" s="224">
        <v>3</v>
      </c>
      <c r="D27" s="225">
        <v>182.02</v>
      </c>
      <c r="E27" s="226">
        <v>422</v>
      </c>
      <c r="F27" s="227"/>
      <c r="G27" s="227">
        <v>350</v>
      </c>
      <c r="H27" s="227">
        <v>72</v>
      </c>
    </row>
    <row r="28" spans="1:8" s="99" customFormat="1" ht="31.5" customHeight="1">
      <c r="A28" s="223">
        <v>3</v>
      </c>
      <c r="B28" s="252" t="s">
        <v>5</v>
      </c>
      <c r="C28" s="224"/>
      <c r="D28" s="225"/>
      <c r="E28" s="226">
        <v>80</v>
      </c>
      <c r="F28" s="227"/>
      <c r="G28" s="228"/>
      <c r="H28" s="228">
        <v>80</v>
      </c>
    </row>
    <row r="29" spans="1:8" s="99" customFormat="1" ht="28.5" customHeight="1">
      <c r="A29" s="229"/>
      <c r="B29" s="230" t="s">
        <v>166</v>
      </c>
      <c r="C29" s="231">
        <f aca="true" t="shared" si="1" ref="C29:H29">SUM(C26:C28)</f>
        <v>3</v>
      </c>
      <c r="D29" s="231">
        <f t="shared" si="1"/>
        <v>182.02</v>
      </c>
      <c r="E29" s="231">
        <f t="shared" si="1"/>
        <v>9648</v>
      </c>
      <c r="F29" s="231">
        <f t="shared" si="1"/>
        <v>8231.4</v>
      </c>
      <c r="G29" s="231">
        <f t="shared" si="1"/>
        <v>1264.6</v>
      </c>
      <c r="H29" s="231">
        <f t="shared" si="1"/>
        <v>152</v>
      </c>
    </row>
    <row r="30" ht="23.25" customHeight="1"/>
    <row r="31" spans="1:8" s="17" customFormat="1" ht="13.5" customHeight="1">
      <c r="A31" s="20"/>
      <c r="G31" s="328" t="s">
        <v>410</v>
      </c>
      <c r="H31" s="328"/>
    </row>
    <row r="32" s="17" customFormat="1" ht="15.75">
      <c r="A32" s="20"/>
    </row>
    <row r="33" spans="1:8" s="17" customFormat="1" ht="20.25">
      <c r="A33" s="20"/>
      <c r="B33" s="280" t="s">
        <v>257</v>
      </c>
      <c r="C33" s="280"/>
      <c r="D33" s="280"/>
      <c r="E33" s="280"/>
      <c r="F33" s="280"/>
      <c r="G33" s="280"/>
      <c r="H33" s="280"/>
    </row>
    <row r="34" spans="1:8" s="17" customFormat="1" ht="15.75">
      <c r="A34" s="20"/>
      <c r="B34" s="16"/>
      <c r="C34" s="16"/>
      <c r="D34" s="16"/>
      <c r="E34" s="16"/>
      <c r="F34" s="16"/>
      <c r="G34" s="16"/>
      <c r="H34" s="20" t="s">
        <v>235</v>
      </c>
    </row>
    <row r="35" spans="1:8" s="17" customFormat="1" ht="52.5" customHeight="1">
      <c r="A35" s="140" t="s">
        <v>233</v>
      </c>
      <c r="B35" s="326" t="s">
        <v>169</v>
      </c>
      <c r="C35" s="326"/>
      <c r="D35" s="326"/>
      <c r="E35" s="53" t="s">
        <v>234</v>
      </c>
      <c r="F35" s="53" t="s">
        <v>237</v>
      </c>
      <c r="G35" s="53" t="s">
        <v>258</v>
      </c>
      <c r="H35" s="53" t="s">
        <v>259</v>
      </c>
    </row>
    <row r="36" spans="1:8" s="17" customFormat="1" ht="43.5" customHeight="1" hidden="1" outlineLevel="1">
      <c r="A36" s="71">
        <v>1</v>
      </c>
      <c r="B36" s="327" t="s">
        <v>260</v>
      </c>
      <c r="C36" s="327"/>
      <c r="D36" s="327"/>
      <c r="E36" s="90"/>
      <c r="F36" s="90"/>
      <c r="G36" s="90"/>
      <c r="H36" s="71"/>
    </row>
    <row r="37" spans="1:8" s="17" customFormat="1" ht="24" customHeight="1" collapsed="1">
      <c r="A37" s="71">
        <v>1</v>
      </c>
      <c r="B37" s="327" t="s">
        <v>261</v>
      </c>
      <c r="C37" s="327"/>
      <c r="D37" s="327"/>
      <c r="E37" s="90">
        <v>23.8</v>
      </c>
      <c r="F37" s="90">
        <v>23.8</v>
      </c>
      <c r="G37" s="90"/>
      <c r="H37" s="71"/>
    </row>
    <row r="38" spans="1:8" s="17" customFormat="1" ht="25.5" customHeight="1">
      <c r="A38" s="71">
        <v>2</v>
      </c>
      <c r="B38" s="327" t="s">
        <v>159</v>
      </c>
      <c r="C38" s="327"/>
      <c r="D38" s="327"/>
      <c r="E38" s="90">
        <v>8</v>
      </c>
      <c r="F38" s="90">
        <v>8</v>
      </c>
      <c r="G38" s="90"/>
      <c r="H38" s="71"/>
    </row>
    <row r="39" spans="1:8" s="17" customFormat="1" ht="31.5" customHeight="1" hidden="1" outlineLevel="1">
      <c r="A39" s="71">
        <v>4</v>
      </c>
      <c r="B39" s="327" t="s">
        <v>412</v>
      </c>
      <c r="C39" s="327"/>
      <c r="D39" s="327"/>
      <c r="E39" s="90"/>
      <c r="F39" s="90"/>
      <c r="G39" s="90"/>
      <c r="H39" s="71"/>
    </row>
    <row r="40" spans="1:8" s="17" customFormat="1" ht="25.5" customHeight="1" collapsed="1">
      <c r="A40" s="89"/>
      <c r="B40" s="325" t="s">
        <v>166</v>
      </c>
      <c r="C40" s="325"/>
      <c r="D40" s="325"/>
      <c r="E40" s="90">
        <f>SUM(E37:E39)</f>
        <v>31.8</v>
      </c>
      <c r="F40" s="90">
        <f>SUM(F37:F39)</f>
        <v>31.8</v>
      </c>
      <c r="G40" s="90"/>
      <c r="H40" s="90"/>
    </row>
  </sheetData>
  <sheetProtection/>
  <mergeCells count="28">
    <mergeCell ref="A2:G2"/>
    <mergeCell ref="A4:A7"/>
    <mergeCell ref="B4:B7"/>
    <mergeCell ref="C4:D6"/>
    <mergeCell ref="E4:H4"/>
    <mergeCell ref="E5:H5"/>
    <mergeCell ref="E22:H22"/>
    <mergeCell ref="E23:H23"/>
    <mergeCell ref="A20:G20"/>
    <mergeCell ref="A22:A25"/>
    <mergeCell ref="B22:B25"/>
    <mergeCell ref="C22:D24"/>
    <mergeCell ref="E6:E7"/>
    <mergeCell ref="F6:F7"/>
    <mergeCell ref="H6:H7"/>
    <mergeCell ref="G6:G7"/>
    <mergeCell ref="G31:H31"/>
    <mergeCell ref="E24:E25"/>
    <mergeCell ref="F24:F25"/>
    <mergeCell ref="G24:G25"/>
    <mergeCell ref="H24:H25"/>
    <mergeCell ref="B40:D40"/>
    <mergeCell ref="B33:H33"/>
    <mergeCell ref="B35:D35"/>
    <mergeCell ref="B36:D36"/>
    <mergeCell ref="B37:D37"/>
    <mergeCell ref="B38:D38"/>
    <mergeCell ref="B39:D39"/>
  </mergeCells>
  <printOptions/>
  <pageMargins left="0.7874015748031497" right="0" top="0.54" bottom="0.984251968503937" header="0.27" footer="0.5118110236220472"/>
  <pageSetup fitToHeight="5" fitToWidth="1" horizontalDpi="600" verticalDpi="600" orientation="portrait" paperSize="9" scale="66"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H53"/>
    </sheetView>
  </sheetViews>
  <sheetFormatPr defaultColWidth="9.33203125" defaultRowHeight="12.75"/>
  <cols>
    <col min="2" max="2" width="9.33203125" style="0" customWidth="1"/>
  </cols>
  <sheetData/>
  <printOptions/>
  <pageMargins left="0.75" right="0.17"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H58"/>
  <sheetViews>
    <sheetView tabSelected="1" zoomScale="75" zoomScaleNormal="75" zoomScalePageLayoutView="0" workbookViewId="0" topLeftCell="A3">
      <selection activeCell="D52" sqref="D8:H52"/>
    </sheetView>
  </sheetViews>
  <sheetFormatPr defaultColWidth="9.33203125" defaultRowHeight="12.75"/>
  <cols>
    <col min="1" max="1" width="5" style="0" customWidth="1"/>
    <col min="2" max="2" width="103.5" style="241" customWidth="1"/>
    <col min="4" max="4" width="11.83203125" style="0" customWidth="1"/>
    <col min="5" max="5" width="15" style="0" customWidth="1"/>
    <col min="6" max="6" width="12.33203125" style="0" customWidth="1"/>
    <col min="7" max="7" width="15.5" style="0" customWidth="1"/>
    <col min="8" max="8" width="11.33203125" style="0" customWidth="1"/>
  </cols>
  <sheetData>
    <row r="1" spans="3:7" ht="12.75">
      <c r="C1" s="22"/>
      <c r="D1" s="22"/>
      <c r="E1" s="25" t="s">
        <v>302</v>
      </c>
      <c r="F1" s="352" t="s">
        <v>160</v>
      </c>
      <c r="G1" s="353"/>
    </row>
    <row r="2" spans="1:7" ht="20.25">
      <c r="A2" s="280" t="s">
        <v>408</v>
      </c>
      <c r="B2" s="280"/>
      <c r="C2" s="280"/>
      <c r="D2" s="280"/>
      <c r="E2" s="280"/>
      <c r="F2" s="280"/>
      <c r="G2" s="280"/>
    </row>
    <row r="3" spans="3:6" ht="12.75">
      <c r="C3" s="22"/>
      <c r="D3" s="22"/>
      <c r="F3" t="s">
        <v>303</v>
      </c>
    </row>
    <row r="4" spans="1:8" ht="12.75">
      <c r="A4" s="311" t="s">
        <v>266</v>
      </c>
      <c r="B4" s="354" t="s">
        <v>267</v>
      </c>
      <c r="C4" s="351" t="s">
        <v>1</v>
      </c>
      <c r="D4" s="351"/>
      <c r="E4" s="351" t="s">
        <v>0</v>
      </c>
      <c r="F4" s="351"/>
      <c r="G4" s="351"/>
      <c r="H4" s="351"/>
    </row>
    <row r="5" spans="1:8" ht="12.75">
      <c r="A5" s="311"/>
      <c r="B5" s="355"/>
      <c r="C5" s="351"/>
      <c r="D5" s="351"/>
      <c r="E5" s="351" t="s">
        <v>331</v>
      </c>
      <c r="F5" s="351"/>
      <c r="G5" s="351"/>
      <c r="H5" s="351"/>
    </row>
    <row r="6" spans="1:8" ht="63.75" customHeight="1">
      <c r="A6" s="311"/>
      <c r="B6" s="355"/>
      <c r="C6" s="351"/>
      <c r="D6" s="351"/>
      <c r="E6" s="351" t="s">
        <v>330</v>
      </c>
      <c r="F6" s="351" t="s">
        <v>307</v>
      </c>
      <c r="G6" s="351" t="s">
        <v>289</v>
      </c>
      <c r="H6" s="351" t="s">
        <v>308</v>
      </c>
    </row>
    <row r="7" spans="1:8" ht="13.5" customHeight="1">
      <c r="A7" s="311"/>
      <c r="B7" s="356"/>
      <c r="C7" s="277" t="s">
        <v>264</v>
      </c>
      <c r="D7" s="277" t="s">
        <v>265</v>
      </c>
      <c r="E7" s="351"/>
      <c r="F7" s="351"/>
      <c r="G7" s="351"/>
      <c r="H7" s="351"/>
    </row>
    <row r="8" spans="1:8" ht="28.5" customHeight="1">
      <c r="A8" s="233">
        <v>1</v>
      </c>
      <c r="B8" s="171" t="s">
        <v>6</v>
      </c>
      <c r="C8" s="39"/>
      <c r="D8" s="429">
        <v>240</v>
      </c>
      <c r="E8" s="430"/>
      <c r="F8" s="431"/>
      <c r="G8" s="431"/>
      <c r="H8" s="431"/>
    </row>
    <row r="9" spans="1:8" ht="41.25" customHeight="1">
      <c r="A9" s="233">
        <v>2</v>
      </c>
      <c r="B9" s="171" t="s">
        <v>7</v>
      </c>
      <c r="C9" s="39"/>
      <c r="D9" s="429">
        <v>60</v>
      </c>
      <c r="E9" s="430"/>
      <c r="F9" s="431"/>
      <c r="G9" s="431"/>
      <c r="H9" s="431"/>
    </row>
    <row r="10" spans="1:8" s="47" customFormat="1" ht="16.5" customHeight="1">
      <c r="A10" s="234">
        <v>3</v>
      </c>
      <c r="B10" s="239" t="s">
        <v>8</v>
      </c>
      <c r="C10" s="235"/>
      <c r="D10" s="432">
        <v>60</v>
      </c>
      <c r="E10" s="433"/>
      <c r="F10" s="434"/>
      <c r="G10" s="434"/>
      <c r="H10" s="434"/>
    </row>
    <row r="11" spans="1:8" s="47" customFormat="1" ht="16.5" customHeight="1">
      <c r="A11" s="149" t="s">
        <v>277</v>
      </c>
      <c r="B11" s="236" t="s">
        <v>9</v>
      </c>
      <c r="C11" s="237"/>
      <c r="D11" s="435">
        <v>431.634</v>
      </c>
      <c r="E11" s="434"/>
      <c r="F11" s="434"/>
      <c r="G11" s="434"/>
      <c r="H11" s="434"/>
    </row>
    <row r="12" spans="1:8" s="47" customFormat="1" ht="16.5" customHeight="1">
      <c r="A12" s="149" t="s">
        <v>278</v>
      </c>
      <c r="B12" s="236" t="s">
        <v>10</v>
      </c>
      <c r="C12" s="238"/>
      <c r="D12" s="435">
        <v>399.94669</v>
      </c>
      <c r="E12" s="434"/>
      <c r="F12" s="436"/>
      <c r="G12" s="434"/>
      <c r="H12" s="434"/>
    </row>
    <row r="13" spans="1:8" s="47" customFormat="1" ht="16.5" customHeight="1">
      <c r="A13" s="149" t="s">
        <v>279</v>
      </c>
      <c r="B13" s="239" t="s">
        <v>11</v>
      </c>
      <c r="C13" s="237"/>
      <c r="D13" s="435">
        <v>99.307</v>
      </c>
      <c r="E13" s="434"/>
      <c r="F13" s="434"/>
      <c r="G13" s="434"/>
      <c r="H13" s="434"/>
    </row>
    <row r="14" spans="1:8" s="47" customFormat="1" ht="27" customHeight="1">
      <c r="A14" s="149" t="s">
        <v>280</v>
      </c>
      <c r="B14" s="236" t="s">
        <v>12</v>
      </c>
      <c r="C14" s="237"/>
      <c r="D14" s="432"/>
      <c r="E14" s="434">
        <v>33108.6</v>
      </c>
      <c r="F14" s="436"/>
      <c r="G14" s="434">
        <v>33108.6</v>
      </c>
      <c r="H14" s="434"/>
    </row>
    <row r="15" spans="1:8" s="47" customFormat="1" ht="25.5" customHeight="1">
      <c r="A15" s="149" t="s">
        <v>281</v>
      </c>
      <c r="B15" s="236" t="s">
        <v>13</v>
      </c>
      <c r="C15" s="237"/>
      <c r="D15" s="432"/>
      <c r="E15" s="434">
        <v>30742.2</v>
      </c>
      <c r="F15" s="436"/>
      <c r="G15" s="434">
        <v>30742.2</v>
      </c>
      <c r="H15" s="434"/>
    </row>
    <row r="16" spans="1:8" s="47" customFormat="1" ht="25.5" customHeight="1">
      <c r="A16" s="149" t="s">
        <v>282</v>
      </c>
      <c r="B16" s="236" t="s">
        <v>14</v>
      </c>
      <c r="C16" s="240"/>
      <c r="D16" s="437"/>
      <c r="E16" s="438">
        <v>8680.56</v>
      </c>
      <c r="F16" s="436"/>
      <c r="G16" s="438">
        <v>8680.56</v>
      </c>
      <c r="H16" s="434"/>
    </row>
    <row r="17" spans="1:8" s="47" customFormat="1" ht="27" customHeight="1">
      <c r="A17" s="149" t="s">
        <v>283</v>
      </c>
      <c r="B17" s="236" t="s">
        <v>15</v>
      </c>
      <c r="C17" s="240"/>
      <c r="D17" s="437"/>
      <c r="E17" s="438">
        <v>74.42</v>
      </c>
      <c r="F17" s="436"/>
      <c r="G17" s="438">
        <v>74.42</v>
      </c>
      <c r="H17" s="434"/>
    </row>
    <row r="18" spans="1:8" s="47" customFormat="1" ht="27" customHeight="1">
      <c r="A18" s="149" t="s">
        <v>296</v>
      </c>
      <c r="B18" s="236" t="s">
        <v>16</v>
      </c>
      <c r="C18" s="240"/>
      <c r="D18" s="437"/>
      <c r="E18" s="438">
        <v>189.01</v>
      </c>
      <c r="F18" s="434"/>
      <c r="G18" s="438">
        <v>189.01</v>
      </c>
      <c r="H18" s="434"/>
    </row>
    <row r="19" spans="1:8" s="47" customFormat="1" ht="25.5" customHeight="1">
      <c r="A19" s="149" t="s">
        <v>19</v>
      </c>
      <c r="B19" s="236" t="s">
        <v>17</v>
      </c>
      <c r="C19" s="240"/>
      <c r="D19" s="437"/>
      <c r="E19" s="438">
        <v>96.94</v>
      </c>
      <c r="F19" s="436"/>
      <c r="G19" s="438">
        <v>96.94</v>
      </c>
      <c r="H19" s="434"/>
    </row>
    <row r="20" spans="1:8" s="47" customFormat="1" ht="27.75" customHeight="1">
      <c r="A20" s="149" t="s">
        <v>423</v>
      </c>
      <c r="B20" s="236" t="s">
        <v>18</v>
      </c>
      <c r="C20" s="240"/>
      <c r="D20" s="437"/>
      <c r="E20" s="438">
        <v>51.32</v>
      </c>
      <c r="F20" s="436"/>
      <c r="G20" s="438">
        <v>51.32</v>
      </c>
      <c r="H20" s="434"/>
    </row>
    <row r="21" spans="1:8" s="47" customFormat="1" ht="26.25" customHeight="1">
      <c r="A21" s="149" t="s">
        <v>424</v>
      </c>
      <c r="B21" s="236" t="s">
        <v>27</v>
      </c>
      <c r="C21" s="240"/>
      <c r="D21" s="437"/>
      <c r="E21" s="438">
        <v>114.05</v>
      </c>
      <c r="F21" s="434"/>
      <c r="G21" s="438">
        <v>114.05</v>
      </c>
      <c r="H21" s="434"/>
    </row>
    <row r="22" spans="1:8" s="47" customFormat="1" ht="27" customHeight="1">
      <c r="A22" s="149" t="s">
        <v>20</v>
      </c>
      <c r="B22" s="236" t="s">
        <v>28</v>
      </c>
      <c r="C22" s="240"/>
      <c r="D22" s="437"/>
      <c r="E22" s="438">
        <v>149.69</v>
      </c>
      <c r="F22" s="434"/>
      <c r="G22" s="438">
        <v>149.69</v>
      </c>
      <c r="H22" s="434"/>
    </row>
    <row r="23" spans="1:8" s="47" customFormat="1" ht="29.25" customHeight="1">
      <c r="A23" s="149" t="s">
        <v>21</v>
      </c>
      <c r="B23" s="236" t="s">
        <v>456</v>
      </c>
      <c r="C23" s="240"/>
      <c r="D23" s="437"/>
      <c r="E23" s="438">
        <v>1722.6</v>
      </c>
      <c r="F23" s="434"/>
      <c r="G23" s="438">
        <v>1722.6</v>
      </c>
      <c r="H23" s="434"/>
    </row>
    <row r="24" spans="1:8" s="47" customFormat="1" ht="18" customHeight="1">
      <c r="A24" s="149" t="s">
        <v>22</v>
      </c>
      <c r="B24" s="236" t="s">
        <v>29</v>
      </c>
      <c r="C24" s="240"/>
      <c r="D24" s="437"/>
      <c r="E24" s="438">
        <v>600</v>
      </c>
      <c r="F24" s="434"/>
      <c r="G24" s="438">
        <v>600</v>
      </c>
      <c r="H24" s="434"/>
    </row>
    <row r="25" spans="1:8" s="47" customFormat="1" ht="26.25" customHeight="1">
      <c r="A25" s="149" t="s">
        <v>23</v>
      </c>
      <c r="B25" s="236" t="s">
        <v>30</v>
      </c>
      <c r="C25" s="240"/>
      <c r="D25" s="437"/>
      <c r="E25" s="438">
        <v>10000</v>
      </c>
      <c r="F25" s="434"/>
      <c r="G25" s="438">
        <v>10000</v>
      </c>
      <c r="H25" s="434"/>
    </row>
    <row r="26" spans="1:8" s="47" customFormat="1" ht="21.75" customHeight="1">
      <c r="A26" s="149" t="s">
        <v>24</v>
      </c>
      <c r="B26" s="236" t="s">
        <v>34</v>
      </c>
      <c r="C26" s="240"/>
      <c r="D26" s="437"/>
      <c r="E26" s="438">
        <v>10000</v>
      </c>
      <c r="F26" s="434"/>
      <c r="G26" s="438">
        <v>10000</v>
      </c>
      <c r="H26" s="434"/>
    </row>
    <row r="27" spans="1:8" s="47" customFormat="1" ht="25.5" customHeight="1">
      <c r="A27" s="149" t="s">
        <v>25</v>
      </c>
      <c r="B27" s="236" t="s">
        <v>35</v>
      </c>
      <c r="C27" s="240"/>
      <c r="D27" s="437"/>
      <c r="E27" s="438">
        <v>2000</v>
      </c>
      <c r="F27" s="434"/>
      <c r="G27" s="438">
        <v>2000</v>
      </c>
      <c r="H27" s="434"/>
    </row>
    <row r="28" spans="1:8" s="47" customFormat="1" ht="24.75" customHeight="1">
      <c r="A28" s="149" t="s">
        <v>26</v>
      </c>
      <c r="B28" s="236" t="s">
        <v>36</v>
      </c>
      <c r="C28" s="240"/>
      <c r="D28" s="437"/>
      <c r="E28" s="438">
        <v>2000</v>
      </c>
      <c r="F28" s="434"/>
      <c r="G28" s="438">
        <v>2000</v>
      </c>
      <c r="H28" s="434"/>
    </row>
    <row r="29" spans="1:8" s="47" customFormat="1" ht="19.5" customHeight="1">
      <c r="A29" s="149" t="s">
        <v>31</v>
      </c>
      <c r="B29" s="236" t="s">
        <v>37</v>
      </c>
      <c r="C29" s="240"/>
      <c r="D29" s="437"/>
      <c r="E29" s="438">
        <v>100</v>
      </c>
      <c r="F29" s="434"/>
      <c r="G29" s="438">
        <v>100</v>
      </c>
      <c r="H29" s="434"/>
    </row>
    <row r="30" spans="1:8" s="47" customFormat="1" ht="16.5" customHeight="1">
      <c r="A30" s="149" t="s">
        <v>32</v>
      </c>
      <c r="B30" s="236" t="s">
        <v>38</v>
      </c>
      <c r="C30" s="240"/>
      <c r="D30" s="437"/>
      <c r="E30" s="438">
        <v>50</v>
      </c>
      <c r="F30" s="434"/>
      <c r="G30" s="438">
        <v>50</v>
      </c>
      <c r="H30" s="434"/>
    </row>
    <row r="31" spans="1:8" s="47" customFormat="1" ht="17.25" customHeight="1">
      <c r="A31" s="149" t="s">
        <v>33</v>
      </c>
      <c r="B31" s="236" t="s">
        <v>39</v>
      </c>
      <c r="C31" s="240"/>
      <c r="D31" s="437"/>
      <c r="E31" s="438">
        <v>50</v>
      </c>
      <c r="F31" s="434"/>
      <c r="G31" s="438">
        <v>50</v>
      </c>
      <c r="H31" s="434"/>
    </row>
    <row r="32" spans="1:8" s="47" customFormat="1" ht="25.5" customHeight="1">
      <c r="A32" s="149" t="s">
        <v>62</v>
      </c>
      <c r="B32" s="236" t="s">
        <v>77</v>
      </c>
      <c r="C32" s="240"/>
      <c r="D32" s="437"/>
      <c r="E32" s="438">
        <v>72460.9</v>
      </c>
      <c r="F32" s="436">
        <v>50722.6</v>
      </c>
      <c r="G32" s="438">
        <v>14492.2</v>
      </c>
      <c r="H32" s="434">
        <v>7246.1</v>
      </c>
    </row>
    <row r="33" spans="1:8" s="47" customFormat="1" ht="18.75" customHeight="1">
      <c r="A33" s="149" t="s">
        <v>63</v>
      </c>
      <c r="B33" s="236" t="s">
        <v>78</v>
      </c>
      <c r="C33" s="240"/>
      <c r="D33" s="437"/>
      <c r="E33" s="438">
        <v>1959.3</v>
      </c>
      <c r="F33" s="434">
        <v>1371.5</v>
      </c>
      <c r="G33" s="438">
        <v>391.9</v>
      </c>
      <c r="H33" s="434">
        <v>195.9</v>
      </c>
    </row>
    <row r="34" spans="1:8" s="47" customFormat="1" ht="26.25" customHeight="1">
      <c r="A34" s="149" t="s">
        <v>64</v>
      </c>
      <c r="B34" s="236" t="s">
        <v>79</v>
      </c>
      <c r="C34" s="240"/>
      <c r="D34" s="437"/>
      <c r="E34" s="438">
        <v>50.3</v>
      </c>
      <c r="F34" s="436">
        <v>35.2</v>
      </c>
      <c r="G34" s="438">
        <v>10.1</v>
      </c>
      <c r="H34" s="434">
        <v>5</v>
      </c>
    </row>
    <row r="35" spans="1:8" s="47" customFormat="1" ht="15.75" customHeight="1">
      <c r="A35" s="149" t="s">
        <v>65</v>
      </c>
      <c r="B35" s="236" t="s">
        <v>80</v>
      </c>
      <c r="C35" s="240"/>
      <c r="D35" s="437"/>
      <c r="E35" s="438">
        <v>51.1</v>
      </c>
      <c r="F35" s="436">
        <v>35.8</v>
      </c>
      <c r="G35" s="438">
        <v>10.2</v>
      </c>
      <c r="H35" s="434">
        <v>5.1</v>
      </c>
    </row>
    <row r="36" spans="1:8" s="47" customFormat="1" ht="27" customHeight="1">
      <c r="A36" s="149" t="s">
        <v>66</v>
      </c>
      <c r="B36" s="236" t="s">
        <v>81</v>
      </c>
      <c r="C36" s="240"/>
      <c r="D36" s="437"/>
      <c r="E36" s="438">
        <v>103.6</v>
      </c>
      <c r="F36" s="434">
        <v>72.5</v>
      </c>
      <c r="G36" s="438">
        <v>20.7</v>
      </c>
      <c r="H36" s="434">
        <v>10.4</v>
      </c>
    </row>
    <row r="37" spans="1:8" s="47" customFormat="1" ht="27" customHeight="1">
      <c r="A37" s="149" t="s">
        <v>67</v>
      </c>
      <c r="B37" s="236" t="s">
        <v>82</v>
      </c>
      <c r="C37" s="240"/>
      <c r="D37" s="437"/>
      <c r="E37" s="438">
        <v>40</v>
      </c>
      <c r="F37" s="434">
        <v>28</v>
      </c>
      <c r="G37" s="438">
        <v>8</v>
      </c>
      <c r="H37" s="434">
        <v>4</v>
      </c>
    </row>
    <row r="38" spans="1:8" s="47" customFormat="1" ht="26.25" customHeight="1">
      <c r="A38" s="149" t="s">
        <v>68</v>
      </c>
      <c r="B38" s="236" t="s">
        <v>83</v>
      </c>
      <c r="C38" s="240"/>
      <c r="D38" s="437"/>
      <c r="E38" s="438">
        <v>992.8</v>
      </c>
      <c r="F38" s="434">
        <v>695</v>
      </c>
      <c r="G38" s="438">
        <v>198.5</v>
      </c>
      <c r="H38" s="434">
        <v>99.3</v>
      </c>
    </row>
    <row r="39" spans="1:8" s="47" customFormat="1" ht="27" customHeight="1">
      <c r="A39" s="149" t="s">
        <v>69</v>
      </c>
      <c r="B39" s="236" t="s">
        <v>84</v>
      </c>
      <c r="C39" s="240"/>
      <c r="D39" s="437"/>
      <c r="E39" s="438">
        <v>82.7</v>
      </c>
      <c r="F39" s="434">
        <v>57.9</v>
      </c>
      <c r="G39" s="438">
        <v>16.5</v>
      </c>
      <c r="H39" s="434">
        <v>8.3</v>
      </c>
    </row>
    <row r="40" spans="1:8" s="47" customFormat="1" ht="16.5" customHeight="1">
      <c r="A40" s="149" t="s">
        <v>70</v>
      </c>
      <c r="B40" s="236" t="s">
        <v>85</v>
      </c>
      <c r="C40" s="240"/>
      <c r="D40" s="437"/>
      <c r="E40" s="438">
        <v>37.9</v>
      </c>
      <c r="F40" s="434">
        <v>26.5</v>
      </c>
      <c r="G40" s="438">
        <v>7.6</v>
      </c>
      <c r="H40" s="434">
        <v>3.8</v>
      </c>
    </row>
    <row r="41" spans="1:8" s="47" customFormat="1" ht="24.75" customHeight="1">
      <c r="A41" s="149" t="s">
        <v>71</v>
      </c>
      <c r="B41" s="236" t="s">
        <v>86</v>
      </c>
      <c r="C41" s="240"/>
      <c r="D41" s="437"/>
      <c r="E41" s="438">
        <v>152.8</v>
      </c>
      <c r="F41" s="434">
        <v>107</v>
      </c>
      <c r="G41" s="438">
        <v>30.5</v>
      </c>
      <c r="H41" s="434">
        <v>15.3</v>
      </c>
    </row>
    <row r="42" spans="1:8" s="47" customFormat="1" ht="16.5" customHeight="1">
      <c r="A42" s="149" t="s">
        <v>72</v>
      </c>
      <c r="B42" s="236" t="s">
        <v>471</v>
      </c>
      <c r="C42" s="240"/>
      <c r="D42" s="437"/>
      <c r="E42" s="438">
        <v>140</v>
      </c>
      <c r="F42" s="434" t="s">
        <v>87</v>
      </c>
      <c r="G42" s="438">
        <v>140</v>
      </c>
      <c r="H42" s="434"/>
    </row>
    <row r="43" spans="1:8" s="47" customFormat="1" ht="17.25" customHeight="1">
      <c r="A43" s="149" t="s">
        <v>73</v>
      </c>
      <c r="B43" s="236" t="s">
        <v>88</v>
      </c>
      <c r="C43" s="240"/>
      <c r="D43" s="437"/>
      <c r="E43" s="438">
        <v>400</v>
      </c>
      <c r="F43" s="434"/>
      <c r="G43" s="438">
        <v>360</v>
      </c>
      <c r="H43" s="434">
        <v>40</v>
      </c>
    </row>
    <row r="44" spans="1:8" s="47" customFormat="1" ht="30" customHeight="1">
      <c r="A44" s="149" t="s">
        <v>74</v>
      </c>
      <c r="B44" s="236" t="s">
        <v>89</v>
      </c>
      <c r="C44" s="240"/>
      <c r="D44" s="437"/>
      <c r="E44" s="438">
        <v>2737.9</v>
      </c>
      <c r="F44" s="434">
        <v>1916.5</v>
      </c>
      <c r="G44" s="438">
        <v>547.6</v>
      </c>
      <c r="H44" s="434">
        <v>273.8</v>
      </c>
    </row>
    <row r="45" spans="1:8" s="47" customFormat="1" ht="24.75" customHeight="1">
      <c r="A45" s="149" t="s">
        <v>75</v>
      </c>
      <c r="B45" s="236" t="s">
        <v>90</v>
      </c>
      <c r="C45" s="240"/>
      <c r="D45" s="437"/>
      <c r="E45" s="438">
        <v>4081.2</v>
      </c>
      <c r="F45" s="434">
        <v>2856.9</v>
      </c>
      <c r="G45" s="438">
        <v>816.2</v>
      </c>
      <c r="H45" s="434">
        <v>408.1</v>
      </c>
    </row>
    <row r="46" spans="1:8" s="47" customFormat="1" ht="20.25" customHeight="1">
      <c r="A46" s="149" t="s">
        <v>76</v>
      </c>
      <c r="B46" s="236" t="s">
        <v>91</v>
      </c>
      <c r="C46" s="240"/>
      <c r="D46" s="437"/>
      <c r="E46" s="438">
        <v>6473.7</v>
      </c>
      <c r="F46" s="434">
        <v>4531.6</v>
      </c>
      <c r="G46" s="438">
        <v>1294.7</v>
      </c>
      <c r="H46" s="434">
        <v>647.4</v>
      </c>
    </row>
    <row r="47" spans="1:8" s="47" customFormat="1" ht="18" customHeight="1">
      <c r="A47" s="149" t="s">
        <v>457</v>
      </c>
      <c r="B47" s="236" t="s">
        <v>462</v>
      </c>
      <c r="C47" s="240"/>
      <c r="D47" s="437"/>
      <c r="E47" s="439">
        <v>49.155</v>
      </c>
      <c r="F47" s="434"/>
      <c r="G47" s="439">
        <v>49.155</v>
      </c>
      <c r="H47" s="434"/>
    </row>
    <row r="48" spans="1:8" s="47" customFormat="1" ht="18" customHeight="1">
      <c r="A48" s="149" t="s">
        <v>458</v>
      </c>
      <c r="B48" s="236" t="s">
        <v>463</v>
      </c>
      <c r="C48" s="240"/>
      <c r="D48" s="437"/>
      <c r="E48" s="438">
        <v>22</v>
      </c>
      <c r="F48" s="434"/>
      <c r="G48" s="438">
        <v>22</v>
      </c>
      <c r="H48" s="434"/>
    </row>
    <row r="49" spans="1:8" s="47" customFormat="1" ht="17.25" customHeight="1">
      <c r="A49" s="149" t="s">
        <v>459</v>
      </c>
      <c r="B49" s="236" t="s">
        <v>464</v>
      </c>
      <c r="C49" s="240"/>
      <c r="D49" s="437"/>
      <c r="E49" s="438">
        <v>71.5</v>
      </c>
      <c r="F49" s="434"/>
      <c r="G49" s="438">
        <v>71.5</v>
      </c>
      <c r="H49" s="434"/>
    </row>
    <row r="50" spans="1:8" s="47" customFormat="1" ht="30" customHeight="1">
      <c r="A50" s="149" t="s">
        <v>460</v>
      </c>
      <c r="B50" s="236" t="s">
        <v>465</v>
      </c>
      <c r="C50" s="240"/>
      <c r="D50" s="437"/>
      <c r="E50" s="438">
        <v>700</v>
      </c>
      <c r="F50" s="434"/>
      <c r="G50" s="438">
        <v>700</v>
      </c>
      <c r="H50" s="434"/>
    </row>
    <row r="51" spans="1:8" s="47" customFormat="1" ht="19.5" customHeight="1">
      <c r="A51" s="149" t="s">
        <v>461</v>
      </c>
      <c r="B51" s="236" t="s">
        <v>466</v>
      </c>
      <c r="C51" s="240"/>
      <c r="D51" s="437"/>
      <c r="E51" s="438">
        <v>15</v>
      </c>
      <c r="F51" s="434"/>
      <c r="G51" s="438">
        <v>15</v>
      </c>
      <c r="H51" s="434"/>
    </row>
    <row r="52" spans="1:8" ht="21" customHeight="1">
      <c r="A52" s="21"/>
      <c r="B52" s="166" t="s">
        <v>166</v>
      </c>
      <c r="C52" s="50">
        <f>SUM(C8:C46)</f>
        <v>0</v>
      </c>
      <c r="D52" s="440">
        <f>SUM(D8:D46)</f>
        <v>1290.88769</v>
      </c>
      <c r="E52" s="440">
        <f>SUM(E8:E51)</f>
        <v>190351.245</v>
      </c>
      <c r="F52" s="440">
        <f>SUM(F8:F51)</f>
        <v>62457</v>
      </c>
      <c r="G52" s="440">
        <f>SUM(G8:G51)</f>
        <v>118931.74500000001</v>
      </c>
      <c r="H52" s="440">
        <f>SUM(H8:H51)</f>
        <v>8962.5</v>
      </c>
    </row>
    <row r="55" spans="2:6" s="61" customFormat="1" ht="18.75">
      <c r="B55" s="428" t="s">
        <v>467</v>
      </c>
      <c r="F55" s="61" t="s">
        <v>468</v>
      </c>
    </row>
    <row r="56" s="61" customFormat="1" ht="18.75">
      <c r="B56" s="428"/>
    </row>
    <row r="57" s="61" customFormat="1" ht="18.75">
      <c r="B57" s="428"/>
    </row>
    <row r="58" spans="2:6" s="61" customFormat="1" ht="18.75">
      <c r="B58" s="428" t="s">
        <v>469</v>
      </c>
      <c r="F58" s="61" t="s">
        <v>470</v>
      </c>
    </row>
  </sheetData>
  <sheetProtection/>
  <mergeCells count="11">
    <mergeCell ref="F1:G1"/>
    <mergeCell ref="A2:G2"/>
    <mergeCell ref="A4:A7"/>
    <mergeCell ref="B4:B7"/>
    <mergeCell ref="C4:D6"/>
    <mergeCell ref="E4:H4"/>
    <mergeCell ref="E5:H5"/>
    <mergeCell ref="E6:E7"/>
    <mergeCell ref="F6:F7"/>
    <mergeCell ref="G6:G7"/>
    <mergeCell ref="H6:H7"/>
  </mergeCells>
  <printOptions/>
  <pageMargins left="0.49" right="0.17" top="0.32" bottom="0.19" header="0.19" footer="0.17"/>
  <pageSetup fitToHeight="3" fitToWidth="1" horizontalDpi="600" verticalDpi="600" orientation="portrait"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G53"/>
  <sheetViews>
    <sheetView zoomScalePageLayoutView="0" workbookViewId="0" topLeftCell="A16">
      <selection activeCell="C25" sqref="C25"/>
    </sheetView>
  </sheetViews>
  <sheetFormatPr defaultColWidth="9.33203125" defaultRowHeight="12.75" outlineLevelRow="1"/>
  <cols>
    <col min="1" max="1" width="9.33203125" style="61" customWidth="1"/>
    <col min="2" max="2" width="59" style="61" customWidth="1"/>
    <col min="3" max="3" width="16" style="259" customWidth="1"/>
    <col min="4" max="4" width="14.83203125" style="61" customWidth="1"/>
    <col min="5" max="5" width="13" style="61" customWidth="1"/>
    <col min="6" max="6" width="13.66015625" style="261" customWidth="1"/>
    <col min="7" max="7" width="13.66015625" style="61" customWidth="1"/>
    <col min="8" max="16384" width="9.33203125" style="61" customWidth="1"/>
  </cols>
  <sheetData>
    <row r="1" spans="1:7" ht="18.75">
      <c r="A1" s="62" t="s">
        <v>92</v>
      </c>
      <c r="B1" s="63" t="s">
        <v>93</v>
      </c>
      <c r="C1" s="64"/>
      <c r="D1" s="64"/>
      <c r="G1" s="253" t="s">
        <v>446</v>
      </c>
    </row>
    <row r="2" spans="1:7" ht="36.75" customHeight="1">
      <c r="A2" s="358" t="s">
        <v>161</v>
      </c>
      <c r="B2" s="358"/>
      <c r="C2" s="358"/>
      <c r="D2" s="358"/>
      <c r="E2" s="358"/>
      <c r="F2" s="358"/>
      <c r="G2" s="358"/>
    </row>
    <row r="3" spans="1:7" ht="36.75" customHeight="1">
      <c r="A3" s="245"/>
      <c r="B3" s="245"/>
      <c r="C3" s="245"/>
      <c r="D3" s="245"/>
      <c r="E3" s="245"/>
      <c r="F3" s="245"/>
      <c r="G3" s="245"/>
    </row>
    <row r="4" spans="1:7" s="242" customFormat="1" ht="15.75" customHeight="1">
      <c r="A4" s="359" t="s">
        <v>233</v>
      </c>
      <c r="B4" s="359" t="s">
        <v>94</v>
      </c>
      <c r="C4" s="361" t="s">
        <v>167</v>
      </c>
      <c r="D4" s="359" t="s">
        <v>332</v>
      </c>
      <c r="E4" s="363" t="s">
        <v>454</v>
      </c>
      <c r="F4" s="364"/>
      <c r="G4" s="365"/>
    </row>
    <row r="5" spans="1:7" s="242" customFormat="1" ht="38.25" customHeight="1">
      <c r="A5" s="360"/>
      <c r="B5" s="360"/>
      <c r="C5" s="362"/>
      <c r="D5" s="360"/>
      <c r="E5" s="243" t="s">
        <v>95</v>
      </c>
      <c r="F5" s="260" t="s">
        <v>96</v>
      </c>
      <c r="G5" s="243" t="s">
        <v>97</v>
      </c>
    </row>
    <row r="6" spans="1:7" s="65" customFormat="1" ht="20.25" customHeight="1">
      <c r="A6" s="140">
        <v>1</v>
      </c>
      <c r="B6" s="263" t="s">
        <v>98</v>
      </c>
      <c r="C6" s="140" t="s">
        <v>453</v>
      </c>
      <c r="D6" s="140">
        <v>168264</v>
      </c>
      <c r="E6" s="266" t="s">
        <v>99</v>
      </c>
      <c r="F6" s="267">
        <v>30976.65</v>
      </c>
      <c r="G6" s="140"/>
    </row>
    <row r="7" spans="1:7" s="65" customFormat="1" ht="20.25" customHeight="1">
      <c r="A7" s="140">
        <v>2</v>
      </c>
      <c r="B7" s="263" t="s">
        <v>100</v>
      </c>
      <c r="C7" s="140" t="s">
        <v>453</v>
      </c>
      <c r="D7" s="140">
        <v>39254</v>
      </c>
      <c r="E7" s="266" t="s">
        <v>99</v>
      </c>
      <c r="F7" s="267">
        <v>8650.43</v>
      </c>
      <c r="G7" s="267"/>
    </row>
    <row r="8" spans="1:7" s="65" customFormat="1" ht="20.25" customHeight="1">
      <c r="A8" s="140">
        <v>3</v>
      </c>
      <c r="B8" s="263" t="s">
        <v>101</v>
      </c>
      <c r="C8" s="140" t="s">
        <v>102</v>
      </c>
      <c r="D8" s="140">
        <v>2</v>
      </c>
      <c r="E8" s="266" t="s">
        <v>99</v>
      </c>
      <c r="F8" s="267">
        <v>30</v>
      </c>
      <c r="G8" s="140"/>
    </row>
    <row r="9" spans="1:7" s="66" customFormat="1" ht="20.25" customHeight="1">
      <c r="A9" s="140">
        <v>4</v>
      </c>
      <c r="B9" s="263" t="s">
        <v>115</v>
      </c>
      <c r="C9" s="268" t="s">
        <v>102</v>
      </c>
      <c r="D9" s="140">
        <v>577.2</v>
      </c>
      <c r="E9" s="266" t="s">
        <v>99</v>
      </c>
      <c r="F9" s="267">
        <v>696.3</v>
      </c>
      <c r="G9" s="140"/>
    </row>
    <row r="10" spans="1:7" s="65" customFormat="1" ht="20.25" customHeight="1">
      <c r="A10" s="140">
        <v>5</v>
      </c>
      <c r="B10" s="263" t="s">
        <v>116</v>
      </c>
      <c r="C10" s="140" t="s">
        <v>103</v>
      </c>
      <c r="D10" s="140">
        <v>3334.3</v>
      </c>
      <c r="E10" s="266" t="s">
        <v>99</v>
      </c>
      <c r="F10" s="267">
        <v>521.99</v>
      </c>
      <c r="G10" s="140"/>
    </row>
    <row r="11" spans="1:7" s="65" customFormat="1" ht="20.25" customHeight="1">
      <c r="A11" s="140">
        <v>6</v>
      </c>
      <c r="B11" s="263" t="s">
        <v>117</v>
      </c>
      <c r="C11" s="140" t="s">
        <v>102</v>
      </c>
      <c r="D11" s="140">
        <v>1647</v>
      </c>
      <c r="E11" s="266" t="s">
        <v>99</v>
      </c>
      <c r="F11" s="267">
        <v>484.16</v>
      </c>
      <c r="G11" s="140"/>
    </row>
    <row r="12" spans="1:7" s="65" customFormat="1" ht="20.25" customHeight="1">
      <c r="A12" s="140">
        <v>7</v>
      </c>
      <c r="B12" s="263" t="s">
        <v>118</v>
      </c>
      <c r="C12" s="140" t="s">
        <v>102</v>
      </c>
      <c r="D12" s="140">
        <v>2</v>
      </c>
      <c r="E12" s="266" t="s">
        <v>99</v>
      </c>
      <c r="F12" s="267">
        <v>41</v>
      </c>
      <c r="G12" s="140"/>
    </row>
    <row r="13" spans="1:7" s="65" customFormat="1" ht="20.25" customHeight="1">
      <c r="A13" s="140">
        <v>8</v>
      </c>
      <c r="B13" s="263" t="s">
        <v>119</v>
      </c>
      <c r="C13" s="140" t="s">
        <v>104</v>
      </c>
      <c r="D13" s="140">
        <v>16867</v>
      </c>
      <c r="E13" s="266" t="s">
        <v>99</v>
      </c>
      <c r="F13" s="267">
        <v>3887.92</v>
      </c>
      <c r="G13" s="140"/>
    </row>
    <row r="14" spans="1:7" s="65" customFormat="1" ht="20.25" customHeight="1">
      <c r="A14" s="140">
        <v>9</v>
      </c>
      <c r="B14" s="263" t="s">
        <v>120</v>
      </c>
      <c r="C14" s="140" t="s">
        <v>143</v>
      </c>
      <c r="D14" s="140">
        <v>1114</v>
      </c>
      <c r="E14" s="266" t="s">
        <v>99</v>
      </c>
      <c r="F14" s="267">
        <v>5341.1</v>
      </c>
      <c r="G14" s="140"/>
    </row>
    <row r="15" spans="1:7" s="65" customFormat="1" ht="20.25" customHeight="1">
      <c r="A15" s="140">
        <v>10</v>
      </c>
      <c r="B15" s="263" t="s">
        <v>121</v>
      </c>
      <c r="C15" s="140" t="s">
        <v>102</v>
      </c>
      <c r="D15" s="140">
        <v>11</v>
      </c>
      <c r="E15" s="266" t="s">
        <v>99</v>
      </c>
      <c r="F15" s="267">
        <v>55</v>
      </c>
      <c r="G15" s="174"/>
    </row>
    <row r="16" spans="1:7" s="65" customFormat="1" ht="20.25" customHeight="1">
      <c r="A16" s="140">
        <v>11</v>
      </c>
      <c r="B16" s="263" t="s">
        <v>122</v>
      </c>
      <c r="C16" s="140" t="s">
        <v>102</v>
      </c>
      <c r="D16" s="140">
        <v>27</v>
      </c>
      <c r="E16" s="266" t="s">
        <v>99</v>
      </c>
      <c r="F16" s="267">
        <v>205.6</v>
      </c>
      <c r="G16" s="140"/>
    </row>
    <row r="17" spans="1:7" s="65" customFormat="1" ht="20.25" customHeight="1">
      <c r="A17" s="140">
        <v>12</v>
      </c>
      <c r="B17" s="263" t="s">
        <v>123</v>
      </c>
      <c r="C17" s="140" t="s">
        <v>102</v>
      </c>
      <c r="D17" s="140">
        <v>95</v>
      </c>
      <c r="E17" s="266" t="s">
        <v>99</v>
      </c>
      <c r="F17" s="267">
        <v>336</v>
      </c>
      <c r="G17" s="140"/>
    </row>
    <row r="18" spans="1:7" s="65" customFormat="1" ht="20.25" customHeight="1">
      <c r="A18" s="140">
        <v>13</v>
      </c>
      <c r="B18" s="263" t="s">
        <v>105</v>
      </c>
      <c r="C18" s="140" t="s">
        <v>453</v>
      </c>
      <c r="D18" s="140">
        <v>10610.9</v>
      </c>
      <c r="E18" s="266" t="s">
        <v>99</v>
      </c>
      <c r="F18" s="267">
        <v>1674.06</v>
      </c>
      <c r="G18" s="140"/>
    </row>
    <row r="19" spans="1:7" s="65" customFormat="1" ht="20.25" customHeight="1">
      <c r="A19" s="140">
        <v>14</v>
      </c>
      <c r="B19" s="263" t="s">
        <v>124</v>
      </c>
      <c r="C19" s="140" t="s">
        <v>102</v>
      </c>
      <c r="D19" s="140">
        <v>15</v>
      </c>
      <c r="E19" s="266" t="s">
        <v>99</v>
      </c>
      <c r="F19" s="267">
        <v>25.7</v>
      </c>
      <c r="G19" s="140"/>
    </row>
    <row r="20" spans="1:7" s="65" customFormat="1" ht="20.25" customHeight="1">
      <c r="A20" s="140">
        <v>15</v>
      </c>
      <c r="B20" s="263" t="s">
        <v>125</v>
      </c>
      <c r="C20" s="140" t="s">
        <v>143</v>
      </c>
      <c r="D20" s="140">
        <v>105</v>
      </c>
      <c r="E20" s="266" t="s">
        <v>99</v>
      </c>
      <c r="F20" s="267">
        <v>1526.3</v>
      </c>
      <c r="G20" s="140"/>
    </row>
    <row r="21" spans="1:7" s="65" customFormat="1" ht="20.25" customHeight="1">
      <c r="A21" s="140">
        <v>16</v>
      </c>
      <c r="B21" s="263" t="s">
        <v>126</v>
      </c>
      <c r="C21" s="140" t="s">
        <v>143</v>
      </c>
      <c r="D21" s="140">
        <v>51</v>
      </c>
      <c r="E21" s="266" t="s">
        <v>99</v>
      </c>
      <c r="F21" s="267">
        <v>10090</v>
      </c>
      <c r="G21" s="174"/>
    </row>
    <row r="22" spans="1:7" s="65" customFormat="1" ht="20.25" customHeight="1">
      <c r="A22" s="140">
        <v>17</v>
      </c>
      <c r="B22" s="263" t="s">
        <v>127</v>
      </c>
      <c r="C22" s="140" t="s">
        <v>143</v>
      </c>
      <c r="D22" s="140">
        <v>18</v>
      </c>
      <c r="E22" s="266" t="s">
        <v>99</v>
      </c>
      <c r="F22" s="267">
        <v>1355.7</v>
      </c>
      <c r="G22" s="140"/>
    </row>
    <row r="23" spans="1:7" s="65" customFormat="1" ht="20.25" customHeight="1">
      <c r="A23" s="140">
        <v>18</v>
      </c>
      <c r="B23" s="263" t="s">
        <v>128</v>
      </c>
      <c r="C23" s="140" t="s">
        <v>449</v>
      </c>
      <c r="D23" s="140">
        <v>54</v>
      </c>
      <c r="E23" s="266" t="s">
        <v>99</v>
      </c>
      <c r="F23" s="267">
        <v>25.14</v>
      </c>
      <c r="G23" s="140"/>
    </row>
    <row r="24" spans="1:7" s="65" customFormat="1" ht="20.25" customHeight="1">
      <c r="A24" s="140">
        <v>19</v>
      </c>
      <c r="B24" s="263" t="s">
        <v>130</v>
      </c>
      <c r="C24" s="140" t="s">
        <v>449</v>
      </c>
      <c r="D24" s="140">
        <v>54</v>
      </c>
      <c r="E24" s="266"/>
      <c r="F24" s="267">
        <v>31.2</v>
      </c>
      <c r="G24" s="140"/>
    </row>
    <row r="25" spans="1:7" s="65" customFormat="1" ht="20.25" customHeight="1">
      <c r="A25" s="140">
        <v>20</v>
      </c>
      <c r="B25" s="263" t="s">
        <v>450</v>
      </c>
      <c r="C25" s="140" t="s">
        <v>143</v>
      </c>
      <c r="D25" s="140">
        <v>1</v>
      </c>
      <c r="E25" s="266"/>
      <c r="F25" s="267">
        <v>15</v>
      </c>
      <c r="G25" s="140"/>
    </row>
    <row r="26" spans="1:7" s="65" customFormat="1" ht="20.25" customHeight="1">
      <c r="A26" s="140">
        <v>21</v>
      </c>
      <c r="B26" s="263" t="s">
        <v>131</v>
      </c>
      <c r="C26" s="140" t="s">
        <v>453</v>
      </c>
      <c r="D26" s="140">
        <v>27</v>
      </c>
      <c r="E26" s="266"/>
      <c r="F26" s="267">
        <v>16.2</v>
      </c>
      <c r="G26" s="140"/>
    </row>
    <row r="27" spans="1:7" s="65" customFormat="1" ht="20.25" customHeight="1">
      <c r="A27" s="140">
        <v>22</v>
      </c>
      <c r="B27" s="263" t="s">
        <v>106</v>
      </c>
      <c r="C27" s="140" t="s">
        <v>104</v>
      </c>
      <c r="D27" s="140">
        <v>30743</v>
      </c>
      <c r="E27" s="266" t="s">
        <v>99</v>
      </c>
      <c r="F27" s="267">
        <v>5332.7</v>
      </c>
      <c r="G27" s="140"/>
    </row>
    <row r="28" spans="1:7" s="65" customFormat="1" ht="20.25" customHeight="1">
      <c r="A28" s="140">
        <v>23</v>
      </c>
      <c r="B28" s="265" t="s">
        <v>107</v>
      </c>
      <c r="C28" s="140" t="s">
        <v>104</v>
      </c>
      <c r="D28" s="140">
        <v>8694</v>
      </c>
      <c r="E28" s="266" t="s">
        <v>99</v>
      </c>
      <c r="F28" s="267">
        <v>1518.34</v>
      </c>
      <c r="G28" s="174"/>
    </row>
    <row r="29" spans="1:7" s="65" customFormat="1" ht="20.25" customHeight="1">
      <c r="A29" s="140">
        <v>24</v>
      </c>
      <c r="B29" s="263" t="s">
        <v>108</v>
      </c>
      <c r="C29" s="140" t="s">
        <v>104</v>
      </c>
      <c r="D29" s="140">
        <v>51069</v>
      </c>
      <c r="E29" s="266" t="s">
        <v>99</v>
      </c>
      <c r="F29" s="267">
        <v>10499.99</v>
      </c>
      <c r="G29" s="174"/>
    </row>
    <row r="30" spans="1:7" s="65" customFormat="1" ht="20.25" customHeight="1">
      <c r="A30" s="140">
        <v>25</v>
      </c>
      <c r="B30" s="263" t="s">
        <v>129</v>
      </c>
      <c r="C30" s="140" t="s">
        <v>102</v>
      </c>
      <c r="D30" s="140">
        <v>210985</v>
      </c>
      <c r="E30" s="266" t="s">
        <v>99</v>
      </c>
      <c r="F30" s="267">
        <v>5028.51</v>
      </c>
      <c r="G30" s="174"/>
    </row>
    <row r="31" spans="1:7" s="65" customFormat="1" ht="20.25" customHeight="1">
      <c r="A31" s="140">
        <v>26</v>
      </c>
      <c r="B31" s="263" t="s">
        <v>132</v>
      </c>
      <c r="C31" s="140" t="s">
        <v>102</v>
      </c>
      <c r="D31" s="140">
        <v>13</v>
      </c>
      <c r="E31" s="266" t="s">
        <v>99</v>
      </c>
      <c r="F31" s="267">
        <v>15.6</v>
      </c>
      <c r="G31" s="140"/>
    </row>
    <row r="32" spans="1:7" s="65" customFormat="1" ht="20.25" customHeight="1">
      <c r="A32" s="140">
        <v>27</v>
      </c>
      <c r="B32" s="263" t="s">
        <v>133</v>
      </c>
      <c r="C32" s="140" t="s">
        <v>102</v>
      </c>
      <c r="D32" s="140">
        <v>4</v>
      </c>
      <c r="E32" s="266" t="s">
        <v>99</v>
      </c>
      <c r="F32" s="267">
        <v>360</v>
      </c>
      <c r="G32" s="140"/>
    </row>
    <row r="33" spans="1:7" s="65" customFormat="1" ht="20.25" customHeight="1">
      <c r="A33" s="140">
        <v>28</v>
      </c>
      <c r="B33" s="263" t="s">
        <v>134</v>
      </c>
      <c r="C33" s="140" t="s">
        <v>143</v>
      </c>
      <c r="D33" s="140">
        <v>1</v>
      </c>
      <c r="E33" s="266" t="s">
        <v>99</v>
      </c>
      <c r="F33" s="267">
        <v>12.8</v>
      </c>
      <c r="G33" s="174"/>
    </row>
    <row r="34" spans="1:7" s="65" customFormat="1" ht="20.25" customHeight="1">
      <c r="A34" s="140">
        <v>29</v>
      </c>
      <c r="B34" s="263" t="s">
        <v>135</v>
      </c>
      <c r="C34" s="140" t="s">
        <v>143</v>
      </c>
      <c r="D34" s="140">
        <v>4</v>
      </c>
      <c r="E34" s="266" t="s">
        <v>99</v>
      </c>
      <c r="F34" s="267">
        <v>54.6</v>
      </c>
      <c r="G34" s="140"/>
    </row>
    <row r="35" spans="1:7" s="65" customFormat="1" ht="20.25" customHeight="1">
      <c r="A35" s="140">
        <v>30</v>
      </c>
      <c r="B35" s="263" t="s">
        <v>136</v>
      </c>
      <c r="C35" s="140" t="s">
        <v>143</v>
      </c>
      <c r="D35" s="140">
        <v>3</v>
      </c>
      <c r="E35" s="266" t="s">
        <v>99</v>
      </c>
      <c r="F35" s="267">
        <v>90</v>
      </c>
      <c r="G35" s="140"/>
    </row>
    <row r="36" spans="1:7" s="65" customFormat="1" ht="20.25" customHeight="1">
      <c r="A36" s="140">
        <v>31</v>
      </c>
      <c r="B36" s="263" t="s">
        <v>137</v>
      </c>
      <c r="C36" s="140" t="s">
        <v>104</v>
      </c>
      <c r="D36" s="140">
        <v>12841</v>
      </c>
      <c r="E36" s="266" t="s">
        <v>99</v>
      </c>
      <c r="F36" s="267">
        <v>2459.87</v>
      </c>
      <c r="G36" s="140"/>
    </row>
    <row r="37" spans="1:7" s="65" customFormat="1" ht="20.25" customHeight="1">
      <c r="A37" s="140">
        <v>32</v>
      </c>
      <c r="B37" s="265" t="s">
        <v>138</v>
      </c>
      <c r="C37" s="140" t="s">
        <v>143</v>
      </c>
      <c r="D37" s="140">
        <v>39</v>
      </c>
      <c r="E37" s="266" t="s">
        <v>99</v>
      </c>
      <c r="F37" s="267">
        <v>1005</v>
      </c>
      <c r="G37" s="174"/>
    </row>
    <row r="38" spans="1:7" s="65" customFormat="1" ht="20.25" customHeight="1">
      <c r="A38" s="140">
        <v>33</v>
      </c>
      <c r="B38" s="263" t="s">
        <v>139</v>
      </c>
      <c r="C38" s="140" t="s">
        <v>143</v>
      </c>
      <c r="D38" s="140">
        <v>107</v>
      </c>
      <c r="E38" s="266" t="s">
        <v>99</v>
      </c>
      <c r="F38" s="267">
        <v>439.6</v>
      </c>
      <c r="G38" s="174"/>
    </row>
    <row r="39" spans="1:7" s="65" customFormat="1" ht="20.25" customHeight="1">
      <c r="A39" s="140">
        <v>34</v>
      </c>
      <c r="B39" s="263" t="s">
        <v>140</v>
      </c>
      <c r="C39" s="140" t="s">
        <v>143</v>
      </c>
      <c r="D39" s="140">
        <v>3016</v>
      </c>
      <c r="E39" s="266" t="s">
        <v>99</v>
      </c>
      <c r="F39" s="267">
        <v>1922.75</v>
      </c>
      <c r="G39" s="140"/>
    </row>
    <row r="40" spans="1:7" s="65" customFormat="1" ht="20.25" customHeight="1">
      <c r="A40" s="140">
        <v>35</v>
      </c>
      <c r="B40" s="263" t="s">
        <v>141</v>
      </c>
      <c r="C40" s="140" t="s">
        <v>143</v>
      </c>
      <c r="D40" s="140">
        <v>2</v>
      </c>
      <c r="E40" s="266" t="s">
        <v>99</v>
      </c>
      <c r="F40" s="267">
        <v>50</v>
      </c>
      <c r="G40" s="140"/>
    </row>
    <row r="41" spans="1:7" s="65" customFormat="1" ht="34.5" customHeight="1">
      <c r="A41" s="140">
        <v>36</v>
      </c>
      <c r="B41" s="263" t="s">
        <v>451</v>
      </c>
      <c r="C41" s="140" t="s">
        <v>143</v>
      </c>
      <c r="D41" s="140">
        <v>1</v>
      </c>
      <c r="E41" s="266"/>
      <c r="F41" s="267">
        <v>411</v>
      </c>
      <c r="G41" s="140"/>
    </row>
    <row r="42" spans="1:7" s="65" customFormat="1" ht="19.5" customHeight="1">
      <c r="A42" s="140">
        <v>37</v>
      </c>
      <c r="B42" s="254" t="s">
        <v>452</v>
      </c>
      <c r="C42" s="140" t="s">
        <v>143</v>
      </c>
      <c r="D42" s="140">
        <v>2011</v>
      </c>
      <c r="E42" s="266"/>
      <c r="F42" s="267">
        <v>809.5</v>
      </c>
      <c r="G42" s="140"/>
    </row>
    <row r="43" spans="1:7" s="65" customFormat="1" ht="21" customHeight="1">
      <c r="A43" s="140">
        <v>38</v>
      </c>
      <c r="B43" s="265" t="s">
        <v>142</v>
      </c>
      <c r="C43" s="140" t="s">
        <v>143</v>
      </c>
      <c r="D43" s="140">
        <v>851</v>
      </c>
      <c r="E43" s="266" t="s">
        <v>99</v>
      </c>
      <c r="F43" s="267">
        <v>14601.8</v>
      </c>
      <c r="G43" s="174"/>
    </row>
    <row r="44" spans="1:7" ht="29.25" customHeight="1" hidden="1" outlineLevel="1">
      <c r="A44" s="262"/>
      <c r="B44" s="262"/>
      <c r="C44" s="140"/>
      <c r="D44" s="140"/>
      <c r="E44" s="266"/>
      <c r="F44" s="267"/>
      <c r="G44" s="140"/>
    </row>
    <row r="45" spans="1:7" ht="78.75" hidden="1" outlineLevel="1">
      <c r="A45" s="262">
        <v>23</v>
      </c>
      <c r="B45" s="263" t="s">
        <v>109</v>
      </c>
      <c r="C45" s="140" t="s">
        <v>427</v>
      </c>
      <c r="D45" s="140"/>
      <c r="E45" s="266"/>
      <c r="F45" s="267"/>
      <c r="G45" s="140"/>
    </row>
    <row r="46" spans="1:7" ht="31.5" hidden="1" outlineLevel="1">
      <c r="A46" s="262">
        <v>24</v>
      </c>
      <c r="B46" s="263" t="s">
        <v>110</v>
      </c>
      <c r="C46" s="269" t="s">
        <v>427</v>
      </c>
      <c r="D46" s="140"/>
      <c r="E46" s="266"/>
      <c r="F46" s="267"/>
      <c r="G46" s="140"/>
    </row>
    <row r="47" spans="1:7" ht="47.25" hidden="1" outlineLevel="1">
      <c r="A47" s="262">
        <v>25</v>
      </c>
      <c r="B47" s="263" t="s">
        <v>111</v>
      </c>
      <c r="C47" s="269" t="s">
        <v>427</v>
      </c>
      <c r="D47" s="140"/>
      <c r="E47" s="266"/>
      <c r="F47" s="267"/>
      <c r="G47" s="140"/>
    </row>
    <row r="48" spans="1:7" ht="47.25" hidden="1" outlineLevel="1">
      <c r="A48" s="262">
        <v>26</v>
      </c>
      <c r="B48" s="263" t="s">
        <v>112</v>
      </c>
      <c r="C48" s="269" t="s">
        <v>427</v>
      </c>
      <c r="D48" s="174"/>
      <c r="E48" s="270"/>
      <c r="F48" s="267"/>
      <c r="G48" s="140"/>
    </row>
    <row r="49" spans="1:7" ht="31.5" hidden="1" outlineLevel="1">
      <c r="A49" s="262">
        <v>27</v>
      </c>
      <c r="B49" s="262" t="s">
        <v>113</v>
      </c>
      <c r="C49" s="269" t="s">
        <v>427</v>
      </c>
      <c r="D49" s="140"/>
      <c r="E49" s="266"/>
      <c r="F49" s="267"/>
      <c r="G49" s="140"/>
    </row>
    <row r="50" spans="1:7" ht="31.5" hidden="1" outlineLevel="1">
      <c r="A50" s="262">
        <v>28</v>
      </c>
      <c r="B50" s="263" t="s">
        <v>114</v>
      </c>
      <c r="C50" s="269" t="s">
        <v>427</v>
      </c>
      <c r="D50" s="140"/>
      <c r="E50" s="266"/>
      <c r="F50" s="267"/>
      <c r="G50" s="140"/>
    </row>
    <row r="51" spans="1:7" ht="18.75" collapsed="1">
      <c r="A51" s="264"/>
      <c r="B51" s="244" t="s">
        <v>332</v>
      </c>
      <c r="C51" s="271"/>
      <c r="D51" s="272"/>
      <c r="E51" s="273"/>
      <c r="F51" s="272">
        <f>SUM(F6:F50)</f>
        <v>110597.51000000001</v>
      </c>
      <c r="G51" s="19">
        <f>SUM(G6:G38)</f>
        <v>0</v>
      </c>
    </row>
    <row r="53" spans="1:7" s="17" customFormat="1" ht="32.25" customHeight="1">
      <c r="A53" s="357" t="s">
        <v>262</v>
      </c>
      <c r="B53" s="357"/>
      <c r="C53" s="357"/>
      <c r="D53" s="357"/>
      <c r="E53" s="357"/>
      <c r="F53" s="357"/>
      <c r="G53" s="357"/>
    </row>
  </sheetData>
  <sheetProtection/>
  <mergeCells count="7">
    <mergeCell ref="A53:G53"/>
    <mergeCell ref="A2:G2"/>
    <mergeCell ref="A4:A5"/>
    <mergeCell ref="B4:B5"/>
    <mergeCell ref="C4:C5"/>
    <mergeCell ref="D4:D5"/>
    <mergeCell ref="E4:G4"/>
  </mergeCells>
  <printOptions/>
  <pageMargins left="0.7086614173228347" right="0.19" top="0.23" bottom="0.19" header="0.19" footer="0.17"/>
  <pageSetup fitToHeight="1" fitToWidth="1"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M44"/>
  <sheetViews>
    <sheetView zoomScale="85" zoomScaleNormal="85" zoomScalePageLayoutView="0" workbookViewId="0" topLeftCell="A1">
      <selection activeCell="M44" sqref="M44"/>
    </sheetView>
  </sheetViews>
  <sheetFormatPr defaultColWidth="9.33203125" defaultRowHeight="12.75"/>
  <cols>
    <col min="1" max="1" width="6.16015625" style="1" customWidth="1"/>
    <col min="2" max="3" width="9.33203125" style="1" customWidth="1"/>
    <col min="4" max="4" width="8.5" style="1" customWidth="1"/>
    <col min="5" max="5" width="25" style="1" customWidth="1"/>
    <col min="6" max="6" width="5.5" style="1" customWidth="1"/>
    <col min="7" max="7" width="4.33203125" style="1" customWidth="1"/>
    <col min="8" max="8" width="5.16015625" style="1" customWidth="1"/>
    <col min="9" max="9" width="7.83203125" style="1" customWidth="1"/>
    <col min="10" max="10" width="15.83203125" style="1" customWidth="1"/>
    <col min="11" max="11" width="14.5" style="1" customWidth="1"/>
    <col min="12" max="12" width="12.5" style="1" customWidth="1"/>
    <col min="13" max="13" width="6.16015625" style="1" customWidth="1"/>
    <col min="14" max="16384" width="9.33203125" style="1" customWidth="1"/>
  </cols>
  <sheetData>
    <row r="1" spans="7:11" ht="15.75">
      <c r="G1" s="18"/>
      <c r="K1" s="5" t="s">
        <v>190</v>
      </c>
    </row>
    <row r="3" spans="1:12" ht="42" customHeight="1">
      <c r="A3" s="366" t="s">
        <v>144</v>
      </c>
      <c r="B3" s="366"/>
      <c r="C3" s="366"/>
      <c r="D3" s="366"/>
      <c r="E3" s="366"/>
      <c r="F3" s="366"/>
      <c r="G3" s="366"/>
      <c r="H3" s="366"/>
      <c r="I3" s="366"/>
      <c r="J3" s="366"/>
      <c r="K3" s="366"/>
      <c r="L3" s="366"/>
    </row>
    <row r="4" spans="1:12" ht="15.75">
      <c r="A4" s="6"/>
      <c r="B4" s="6"/>
      <c r="C4" s="6"/>
      <c r="D4" s="6"/>
      <c r="E4" s="6"/>
      <c r="F4" s="6"/>
      <c r="G4" s="6"/>
      <c r="H4" s="6"/>
      <c r="I4" s="6"/>
      <c r="J4" s="6"/>
      <c r="K4" s="6"/>
      <c r="L4" s="6"/>
    </row>
    <row r="5" spans="1:12" s="48" customFormat="1" ht="25.5">
      <c r="A5" s="69" t="s">
        <v>233</v>
      </c>
      <c r="B5" s="367" t="s">
        <v>191</v>
      </c>
      <c r="C5" s="368"/>
      <c r="D5" s="368"/>
      <c r="E5" s="369"/>
      <c r="F5" s="367" t="s">
        <v>243</v>
      </c>
      <c r="G5" s="369"/>
      <c r="H5" s="367" t="s">
        <v>192</v>
      </c>
      <c r="I5" s="369"/>
      <c r="J5" s="69" t="s">
        <v>193</v>
      </c>
      <c r="K5" s="69" t="s">
        <v>194</v>
      </c>
      <c r="L5" s="70" t="s">
        <v>195</v>
      </c>
    </row>
    <row r="6" spans="1:12" ht="15.75">
      <c r="A6" s="67" t="s">
        <v>263</v>
      </c>
      <c r="B6" s="375">
        <v>2</v>
      </c>
      <c r="C6" s="376"/>
      <c r="D6" s="376"/>
      <c r="E6" s="377"/>
      <c r="F6" s="375">
        <v>3</v>
      </c>
      <c r="G6" s="377"/>
      <c r="H6" s="375">
        <v>4</v>
      </c>
      <c r="I6" s="377"/>
      <c r="J6" s="67">
        <v>5</v>
      </c>
      <c r="K6" s="67">
        <v>6</v>
      </c>
      <c r="L6" s="68">
        <v>7</v>
      </c>
    </row>
    <row r="7" spans="1:12" s="66" customFormat="1" ht="24" customHeight="1">
      <c r="A7" s="72">
        <v>1</v>
      </c>
      <c r="B7" s="370" t="s">
        <v>255</v>
      </c>
      <c r="C7" s="371"/>
      <c r="D7" s="371"/>
      <c r="E7" s="372"/>
      <c r="F7" s="373">
        <v>1</v>
      </c>
      <c r="G7" s="374"/>
      <c r="H7" s="373">
        <v>1969</v>
      </c>
      <c r="I7" s="374"/>
      <c r="J7" s="72">
        <v>3896</v>
      </c>
      <c r="K7" s="74">
        <v>34</v>
      </c>
      <c r="L7" s="75">
        <v>98</v>
      </c>
    </row>
    <row r="8" spans="1:12" s="66" customFormat="1" ht="24" customHeight="1">
      <c r="A8" s="72">
        <v>2</v>
      </c>
      <c r="B8" s="370" t="s">
        <v>382</v>
      </c>
      <c r="C8" s="371"/>
      <c r="D8" s="371"/>
      <c r="E8" s="372"/>
      <c r="F8" s="373">
        <v>1</v>
      </c>
      <c r="G8" s="374"/>
      <c r="H8" s="373">
        <v>1992</v>
      </c>
      <c r="I8" s="374"/>
      <c r="J8" s="76">
        <v>15000</v>
      </c>
      <c r="K8" s="72">
        <v>819</v>
      </c>
      <c r="L8" s="73">
        <v>30</v>
      </c>
    </row>
    <row r="9" spans="1:12" s="66" customFormat="1" ht="24" customHeight="1">
      <c r="A9" s="72">
        <v>3</v>
      </c>
      <c r="B9" s="378" t="s">
        <v>255</v>
      </c>
      <c r="C9" s="379"/>
      <c r="D9" s="379"/>
      <c r="E9" s="380"/>
      <c r="F9" s="381">
        <v>1</v>
      </c>
      <c r="G9" s="382"/>
      <c r="H9" s="373">
        <v>1972</v>
      </c>
      <c r="I9" s="374"/>
      <c r="J9" s="76">
        <v>7298</v>
      </c>
      <c r="K9" s="72">
        <v>750</v>
      </c>
      <c r="L9" s="73">
        <v>95</v>
      </c>
    </row>
    <row r="10" spans="1:12" s="66" customFormat="1" ht="24" customHeight="1">
      <c r="A10" s="72">
        <v>4</v>
      </c>
      <c r="B10" s="378" t="s">
        <v>256</v>
      </c>
      <c r="C10" s="379"/>
      <c r="D10" s="379"/>
      <c r="E10" s="380"/>
      <c r="F10" s="381">
        <v>1</v>
      </c>
      <c r="G10" s="382"/>
      <c r="H10" s="373">
        <v>1972</v>
      </c>
      <c r="I10" s="374"/>
      <c r="J10" s="76">
        <v>4964</v>
      </c>
      <c r="K10" s="72">
        <v>375</v>
      </c>
      <c r="L10" s="73">
        <v>95</v>
      </c>
    </row>
    <row r="11" spans="1:12" s="66" customFormat="1" ht="24" customHeight="1">
      <c r="A11" s="72">
        <v>5</v>
      </c>
      <c r="B11" s="370" t="s">
        <v>383</v>
      </c>
      <c r="C11" s="371"/>
      <c r="D11" s="371"/>
      <c r="E11" s="372"/>
      <c r="F11" s="373">
        <v>1</v>
      </c>
      <c r="G11" s="374"/>
      <c r="H11" s="373">
        <v>1984</v>
      </c>
      <c r="I11" s="374"/>
      <c r="J11" s="76">
        <v>2065</v>
      </c>
      <c r="K11" s="72">
        <v>56</v>
      </c>
      <c r="L11" s="73">
        <v>98</v>
      </c>
    </row>
    <row r="12" spans="1:12" s="66" customFormat="1" ht="35.25" customHeight="1">
      <c r="A12" s="77">
        <v>6</v>
      </c>
      <c r="B12" s="378" t="s">
        <v>384</v>
      </c>
      <c r="C12" s="379"/>
      <c r="D12" s="379"/>
      <c r="E12" s="380"/>
      <c r="F12" s="381">
        <v>1</v>
      </c>
      <c r="G12" s="382"/>
      <c r="H12" s="383">
        <v>1991</v>
      </c>
      <c r="I12" s="384"/>
      <c r="J12" s="77">
        <v>38946</v>
      </c>
      <c r="K12" s="77">
        <v>5306</v>
      </c>
      <c r="L12" s="78">
        <v>93</v>
      </c>
    </row>
    <row r="13" spans="1:12" s="66" customFormat="1" ht="24" customHeight="1">
      <c r="A13" s="72">
        <v>7</v>
      </c>
      <c r="B13" s="385" t="s">
        <v>385</v>
      </c>
      <c r="C13" s="386"/>
      <c r="D13" s="386"/>
      <c r="E13" s="387"/>
      <c r="F13" s="373">
        <v>1</v>
      </c>
      <c r="G13" s="374"/>
      <c r="H13" s="373">
        <v>1972</v>
      </c>
      <c r="I13" s="374"/>
      <c r="J13" s="72">
        <v>21251</v>
      </c>
      <c r="K13" s="72">
        <v>750</v>
      </c>
      <c r="L13" s="73">
        <v>95</v>
      </c>
    </row>
    <row r="14" spans="1:12" s="66" customFormat="1" ht="24" customHeight="1">
      <c r="A14" s="72">
        <v>8</v>
      </c>
      <c r="B14" s="388" t="s">
        <v>244</v>
      </c>
      <c r="C14" s="389"/>
      <c r="D14" s="389"/>
      <c r="E14" s="390"/>
      <c r="F14" s="373">
        <v>1</v>
      </c>
      <c r="G14" s="374"/>
      <c r="H14" s="373">
        <v>1991</v>
      </c>
      <c r="I14" s="374"/>
      <c r="J14" s="72">
        <v>8148</v>
      </c>
      <c r="K14" s="72">
        <v>3684</v>
      </c>
      <c r="L14" s="73">
        <v>40</v>
      </c>
    </row>
    <row r="15" spans="1:12" s="66" customFormat="1" ht="24" customHeight="1">
      <c r="A15" s="72">
        <v>9</v>
      </c>
      <c r="B15" s="388" t="s">
        <v>386</v>
      </c>
      <c r="C15" s="389"/>
      <c r="D15" s="389"/>
      <c r="E15" s="390"/>
      <c r="F15" s="373">
        <v>1</v>
      </c>
      <c r="G15" s="374"/>
      <c r="H15" s="373">
        <v>1985</v>
      </c>
      <c r="I15" s="374"/>
      <c r="J15" s="72">
        <v>23751</v>
      </c>
      <c r="K15" s="72">
        <v>25</v>
      </c>
      <c r="L15" s="73">
        <v>99</v>
      </c>
    </row>
    <row r="16" spans="1:12" s="66" customFormat="1" ht="24" customHeight="1">
      <c r="A16" s="72">
        <v>10</v>
      </c>
      <c r="B16" s="388" t="s">
        <v>196</v>
      </c>
      <c r="C16" s="389"/>
      <c r="D16" s="389"/>
      <c r="E16" s="390"/>
      <c r="F16" s="373">
        <v>1</v>
      </c>
      <c r="G16" s="374"/>
      <c r="H16" s="373">
        <v>1985</v>
      </c>
      <c r="I16" s="374"/>
      <c r="J16" s="72">
        <v>13154</v>
      </c>
      <c r="K16" s="72">
        <v>6465</v>
      </c>
      <c r="L16" s="73">
        <v>95</v>
      </c>
    </row>
    <row r="17" spans="1:12" s="66" customFormat="1" ht="24" customHeight="1">
      <c r="A17" s="77">
        <v>11</v>
      </c>
      <c r="B17" s="378" t="s">
        <v>245</v>
      </c>
      <c r="C17" s="379"/>
      <c r="D17" s="379"/>
      <c r="E17" s="380"/>
      <c r="F17" s="381">
        <v>1</v>
      </c>
      <c r="G17" s="382"/>
      <c r="H17" s="383">
        <v>1999</v>
      </c>
      <c r="I17" s="384"/>
      <c r="J17" s="77">
        <v>32185</v>
      </c>
      <c r="K17" s="77">
        <v>13899</v>
      </c>
      <c r="L17" s="78">
        <v>95</v>
      </c>
    </row>
    <row r="18" spans="1:12" s="66" customFormat="1" ht="24" customHeight="1">
      <c r="A18" s="72">
        <v>12</v>
      </c>
      <c r="B18" s="388" t="s">
        <v>388</v>
      </c>
      <c r="C18" s="389"/>
      <c r="D18" s="389"/>
      <c r="E18" s="390"/>
      <c r="F18" s="373">
        <v>1</v>
      </c>
      <c r="G18" s="374"/>
      <c r="H18" s="373">
        <v>2006</v>
      </c>
      <c r="I18" s="374"/>
      <c r="J18" s="72">
        <v>25816</v>
      </c>
      <c r="K18" s="72">
        <v>3750</v>
      </c>
      <c r="L18" s="73">
        <v>85</v>
      </c>
    </row>
    <row r="19" spans="1:12" s="66" customFormat="1" ht="24" customHeight="1">
      <c r="A19" s="72">
        <v>13</v>
      </c>
      <c r="B19" s="388" t="s">
        <v>197</v>
      </c>
      <c r="C19" s="389"/>
      <c r="D19" s="389"/>
      <c r="E19" s="390"/>
      <c r="F19" s="373">
        <v>1</v>
      </c>
      <c r="G19" s="374"/>
      <c r="H19" s="373">
        <v>1985</v>
      </c>
      <c r="I19" s="374"/>
      <c r="J19" s="72">
        <v>7152</v>
      </c>
      <c r="K19" s="72">
        <v>11</v>
      </c>
      <c r="L19" s="73">
        <v>98</v>
      </c>
    </row>
    <row r="20" spans="1:12" s="66" customFormat="1" ht="24" customHeight="1">
      <c r="A20" s="72">
        <v>14</v>
      </c>
      <c r="B20" s="388" t="s">
        <v>198</v>
      </c>
      <c r="C20" s="389"/>
      <c r="D20" s="389"/>
      <c r="E20" s="390"/>
      <c r="F20" s="373">
        <v>1</v>
      </c>
      <c r="G20" s="374"/>
      <c r="H20" s="373">
        <v>1988</v>
      </c>
      <c r="I20" s="374"/>
      <c r="J20" s="72">
        <v>11276</v>
      </c>
      <c r="K20" s="72">
        <v>750</v>
      </c>
      <c r="L20" s="73">
        <v>90</v>
      </c>
    </row>
    <row r="21" spans="1:12" s="66" customFormat="1" ht="24" customHeight="1">
      <c r="A21" s="72">
        <v>15</v>
      </c>
      <c r="B21" s="388" t="s">
        <v>246</v>
      </c>
      <c r="C21" s="389"/>
      <c r="D21" s="389"/>
      <c r="E21" s="390"/>
      <c r="F21" s="373">
        <v>1</v>
      </c>
      <c r="G21" s="374"/>
      <c r="H21" s="373">
        <v>1988</v>
      </c>
      <c r="I21" s="374"/>
      <c r="J21" s="72">
        <v>56424</v>
      </c>
      <c r="K21" s="72">
        <v>5532</v>
      </c>
      <c r="L21" s="73">
        <v>82</v>
      </c>
    </row>
    <row r="22" spans="1:12" s="66" customFormat="1" ht="24" customHeight="1">
      <c r="A22" s="72">
        <v>16</v>
      </c>
      <c r="B22" s="388" t="s">
        <v>389</v>
      </c>
      <c r="C22" s="389"/>
      <c r="D22" s="389"/>
      <c r="E22" s="390"/>
      <c r="F22" s="373">
        <v>1</v>
      </c>
      <c r="G22" s="374"/>
      <c r="H22" s="373">
        <v>1991</v>
      </c>
      <c r="I22" s="374"/>
      <c r="J22" s="72">
        <v>72654</v>
      </c>
      <c r="K22" s="72">
        <v>18515</v>
      </c>
      <c r="L22" s="73">
        <v>94</v>
      </c>
    </row>
    <row r="23" spans="1:12" s="66" customFormat="1" ht="24" customHeight="1">
      <c r="A23" s="72">
        <v>17</v>
      </c>
      <c r="B23" s="388" t="s">
        <v>390</v>
      </c>
      <c r="C23" s="389"/>
      <c r="D23" s="389"/>
      <c r="E23" s="390"/>
      <c r="F23" s="373">
        <v>1</v>
      </c>
      <c r="G23" s="374"/>
      <c r="H23" s="373">
        <v>1992</v>
      </c>
      <c r="I23" s="374"/>
      <c r="J23" s="72">
        <v>62955</v>
      </c>
      <c r="K23" s="72">
        <v>15661</v>
      </c>
      <c r="L23" s="73">
        <v>97</v>
      </c>
    </row>
    <row r="24" spans="1:12" s="66" customFormat="1" ht="24" customHeight="1">
      <c r="A24" s="72">
        <v>18</v>
      </c>
      <c r="B24" s="388" t="s">
        <v>200</v>
      </c>
      <c r="C24" s="389"/>
      <c r="D24" s="389"/>
      <c r="E24" s="390"/>
      <c r="F24" s="373">
        <v>1</v>
      </c>
      <c r="G24" s="374"/>
      <c r="H24" s="373">
        <v>1985</v>
      </c>
      <c r="I24" s="374"/>
      <c r="J24" s="72">
        <v>8333</v>
      </c>
      <c r="K24" s="72">
        <v>40</v>
      </c>
      <c r="L24" s="73">
        <v>99</v>
      </c>
    </row>
    <row r="25" spans="1:12" s="66" customFormat="1" ht="24" customHeight="1">
      <c r="A25" s="72">
        <v>19</v>
      </c>
      <c r="B25" s="388" t="s">
        <v>199</v>
      </c>
      <c r="C25" s="389"/>
      <c r="D25" s="389"/>
      <c r="E25" s="390"/>
      <c r="F25" s="373">
        <v>1</v>
      </c>
      <c r="G25" s="374"/>
      <c r="H25" s="373">
        <v>1969</v>
      </c>
      <c r="I25" s="374"/>
      <c r="J25" s="72">
        <v>21209</v>
      </c>
      <c r="K25" s="72">
        <v>3750</v>
      </c>
      <c r="L25" s="73">
        <v>90</v>
      </c>
    </row>
    <row r="26" spans="1:12" s="66" customFormat="1" ht="24" customHeight="1">
      <c r="A26" s="72">
        <v>20</v>
      </c>
      <c r="B26" s="388" t="s">
        <v>201</v>
      </c>
      <c r="C26" s="389"/>
      <c r="D26" s="389"/>
      <c r="E26" s="390"/>
      <c r="F26" s="373">
        <v>1</v>
      </c>
      <c r="G26" s="374"/>
      <c r="H26" s="373">
        <v>1985</v>
      </c>
      <c r="I26" s="374"/>
      <c r="J26" s="72">
        <v>2514</v>
      </c>
      <c r="K26" s="79">
        <v>375</v>
      </c>
      <c r="L26" s="73">
        <v>90</v>
      </c>
    </row>
    <row r="27" spans="1:12" s="66" customFormat="1" ht="24" customHeight="1">
      <c r="A27" s="72">
        <v>21</v>
      </c>
      <c r="B27" s="388" t="s">
        <v>202</v>
      </c>
      <c r="C27" s="389"/>
      <c r="D27" s="389"/>
      <c r="E27" s="390"/>
      <c r="F27" s="373">
        <v>1</v>
      </c>
      <c r="G27" s="374"/>
      <c r="H27" s="373">
        <v>2001</v>
      </c>
      <c r="I27" s="374"/>
      <c r="J27" s="72">
        <v>21900</v>
      </c>
      <c r="K27" s="72">
        <v>4080</v>
      </c>
      <c r="L27" s="73">
        <v>63</v>
      </c>
    </row>
    <row r="28" spans="1:12" s="66" customFormat="1" ht="24" customHeight="1">
      <c r="A28" s="72">
        <v>22</v>
      </c>
      <c r="B28" s="388" t="s">
        <v>203</v>
      </c>
      <c r="C28" s="389"/>
      <c r="D28" s="389"/>
      <c r="E28" s="390"/>
      <c r="F28" s="373">
        <v>1</v>
      </c>
      <c r="G28" s="374"/>
      <c r="H28" s="373">
        <v>1990</v>
      </c>
      <c r="I28" s="374"/>
      <c r="J28" s="72">
        <v>14167</v>
      </c>
      <c r="K28" s="72">
        <v>574</v>
      </c>
      <c r="L28" s="73">
        <v>92</v>
      </c>
    </row>
    <row r="29" spans="1:12" s="66" customFormat="1" ht="24" customHeight="1">
      <c r="A29" s="72">
        <v>23</v>
      </c>
      <c r="B29" s="388" t="s">
        <v>204</v>
      </c>
      <c r="C29" s="389"/>
      <c r="D29" s="389"/>
      <c r="E29" s="390"/>
      <c r="F29" s="373">
        <v>1</v>
      </c>
      <c r="G29" s="374"/>
      <c r="H29" s="373">
        <v>1992</v>
      </c>
      <c r="I29" s="374"/>
      <c r="J29" s="72">
        <v>11621</v>
      </c>
      <c r="K29" s="72">
        <v>1207</v>
      </c>
      <c r="L29" s="73">
        <v>80</v>
      </c>
    </row>
    <row r="30" spans="1:12" s="66" customFormat="1" ht="24" customHeight="1">
      <c r="A30" s="77">
        <v>24</v>
      </c>
      <c r="B30" s="393" t="s">
        <v>205</v>
      </c>
      <c r="C30" s="394"/>
      <c r="D30" s="394"/>
      <c r="E30" s="395"/>
      <c r="F30" s="381">
        <v>1</v>
      </c>
      <c r="G30" s="382"/>
      <c r="H30" s="383">
        <v>2004</v>
      </c>
      <c r="I30" s="384"/>
      <c r="J30" s="77">
        <v>98667</v>
      </c>
      <c r="K30" s="77">
        <v>16183</v>
      </c>
      <c r="L30" s="78">
        <v>59</v>
      </c>
    </row>
    <row r="31" spans="1:12" s="66" customFormat="1" ht="24" customHeight="1">
      <c r="A31" s="72">
        <v>25</v>
      </c>
      <c r="B31" s="388" t="s">
        <v>206</v>
      </c>
      <c r="C31" s="389"/>
      <c r="D31" s="389"/>
      <c r="E31" s="390"/>
      <c r="F31" s="373">
        <v>1</v>
      </c>
      <c r="G31" s="374"/>
      <c r="H31" s="373">
        <v>1992</v>
      </c>
      <c r="I31" s="374"/>
      <c r="J31" s="72">
        <v>1150</v>
      </c>
      <c r="K31" s="72">
        <v>235</v>
      </c>
      <c r="L31" s="73">
        <v>57</v>
      </c>
    </row>
    <row r="32" spans="1:12" s="66" customFormat="1" ht="24" customHeight="1">
      <c r="A32" s="72">
        <v>26</v>
      </c>
      <c r="B32" s="388" t="s">
        <v>207</v>
      </c>
      <c r="C32" s="389"/>
      <c r="D32" s="389"/>
      <c r="E32" s="390"/>
      <c r="F32" s="373">
        <v>1</v>
      </c>
      <c r="G32" s="374"/>
      <c r="H32" s="373">
        <v>1991</v>
      </c>
      <c r="I32" s="374"/>
      <c r="J32" s="72">
        <v>1162</v>
      </c>
      <c r="K32" s="72">
        <v>68</v>
      </c>
      <c r="L32" s="73">
        <v>88</v>
      </c>
    </row>
    <row r="33" spans="1:12" s="66" customFormat="1" ht="24" customHeight="1">
      <c r="A33" s="72">
        <v>27</v>
      </c>
      <c r="B33" s="391" t="s">
        <v>208</v>
      </c>
      <c r="C33" s="391"/>
      <c r="D33" s="391"/>
      <c r="E33" s="391"/>
      <c r="F33" s="381">
        <v>1</v>
      </c>
      <c r="G33" s="382"/>
      <c r="H33" s="392">
        <v>1981</v>
      </c>
      <c r="I33" s="392"/>
      <c r="J33" s="76">
        <v>7699</v>
      </c>
      <c r="K33" s="72">
        <v>31</v>
      </c>
      <c r="L33" s="72">
        <v>98</v>
      </c>
    </row>
    <row r="34" spans="1:12" s="66" customFormat="1" ht="24" customHeight="1">
      <c r="A34" s="80">
        <v>28</v>
      </c>
      <c r="B34" s="396" t="s">
        <v>387</v>
      </c>
      <c r="C34" s="396"/>
      <c r="D34" s="396"/>
      <c r="E34" s="396"/>
      <c r="F34" s="404">
        <v>1</v>
      </c>
      <c r="G34" s="405"/>
      <c r="H34" s="397">
        <v>1985</v>
      </c>
      <c r="I34" s="397"/>
      <c r="J34" s="81">
        <v>106050</v>
      </c>
      <c r="K34" s="82">
        <v>42040</v>
      </c>
      <c r="L34" s="82">
        <v>30</v>
      </c>
    </row>
    <row r="35" spans="1:12" s="66" customFormat="1" ht="24" customHeight="1">
      <c r="A35" s="76">
        <v>29</v>
      </c>
      <c r="B35" s="378" t="s">
        <v>247</v>
      </c>
      <c r="C35" s="379"/>
      <c r="D35" s="379"/>
      <c r="E35" s="380"/>
      <c r="F35" s="381">
        <v>1</v>
      </c>
      <c r="G35" s="382"/>
      <c r="H35" s="381">
        <v>2006</v>
      </c>
      <c r="I35" s="382"/>
      <c r="J35" s="76">
        <v>46670</v>
      </c>
      <c r="K35" s="72">
        <v>12826</v>
      </c>
      <c r="L35" s="72">
        <v>30</v>
      </c>
    </row>
    <row r="36" spans="1:12" s="66" customFormat="1" ht="24" customHeight="1">
      <c r="A36" s="76">
        <v>30</v>
      </c>
      <c r="B36" s="385" t="s">
        <v>391</v>
      </c>
      <c r="C36" s="386"/>
      <c r="D36" s="386"/>
      <c r="E36" s="387"/>
      <c r="F36" s="381">
        <v>1</v>
      </c>
      <c r="G36" s="382"/>
      <c r="H36" s="381">
        <v>2010</v>
      </c>
      <c r="I36" s="382"/>
      <c r="J36" s="76">
        <v>13920</v>
      </c>
      <c r="K36" s="72">
        <v>4722</v>
      </c>
      <c r="L36" s="72">
        <v>98</v>
      </c>
    </row>
    <row r="37" spans="1:13" s="66" customFormat="1" ht="24" customHeight="1">
      <c r="A37" s="76">
        <v>31</v>
      </c>
      <c r="B37" s="378" t="s">
        <v>209</v>
      </c>
      <c r="C37" s="399"/>
      <c r="D37" s="399"/>
      <c r="E37" s="400"/>
      <c r="F37" s="381">
        <v>1</v>
      </c>
      <c r="G37" s="382"/>
      <c r="H37" s="381">
        <v>1989</v>
      </c>
      <c r="I37" s="382"/>
      <c r="J37" s="76">
        <v>43200</v>
      </c>
      <c r="K37" s="72">
        <v>17806</v>
      </c>
      <c r="L37" s="72">
        <v>15</v>
      </c>
      <c r="M37" s="83"/>
    </row>
    <row r="38" spans="1:13" s="66" customFormat="1" ht="33.75" customHeight="1">
      <c r="A38" s="76">
        <v>32</v>
      </c>
      <c r="B38" s="378" t="s">
        <v>411</v>
      </c>
      <c r="C38" s="399"/>
      <c r="D38" s="399"/>
      <c r="E38" s="400"/>
      <c r="F38" s="381">
        <v>1</v>
      </c>
      <c r="G38" s="382"/>
      <c r="H38" s="381">
        <v>1984</v>
      </c>
      <c r="I38" s="382"/>
      <c r="J38" s="76">
        <v>1716</v>
      </c>
      <c r="K38" s="72">
        <v>375</v>
      </c>
      <c r="L38" s="72">
        <v>98</v>
      </c>
      <c r="M38" s="83"/>
    </row>
    <row r="39" spans="1:12" s="86" customFormat="1" ht="24" customHeight="1">
      <c r="A39" s="84"/>
      <c r="B39" s="401" t="s">
        <v>168</v>
      </c>
      <c r="C39" s="402"/>
      <c r="D39" s="402"/>
      <c r="E39" s="403"/>
      <c r="F39" s="401">
        <v>32</v>
      </c>
      <c r="G39" s="403"/>
      <c r="H39" s="401"/>
      <c r="I39" s="403"/>
      <c r="J39" s="84">
        <f>SUM(J7:J38)</f>
        <v>806913</v>
      </c>
      <c r="K39" s="84">
        <f>SUM(K7:K38)</f>
        <v>180694</v>
      </c>
      <c r="L39" s="85"/>
    </row>
    <row r="40" spans="1:10" ht="15.75">
      <c r="A40" s="7"/>
      <c r="B40" s="7"/>
      <c r="C40" s="7"/>
      <c r="D40" s="7"/>
      <c r="E40" s="7"/>
      <c r="F40" s="7"/>
      <c r="G40" s="7"/>
      <c r="H40" s="7"/>
      <c r="I40" s="7"/>
      <c r="J40" s="7"/>
    </row>
    <row r="41" spans="1:10" ht="15.75">
      <c r="A41" s="7"/>
      <c r="B41" s="7"/>
      <c r="C41" s="7"/>
      <c r="D41" s="7"/>
      <c r="E41" s="7"/>
      <c r="F41" s="7"/>
      <c r="G41" s="7"/>
      <c r="H41" s="7"/>
      <c r="I41" s="7"/>
      <c r="J41" s="7"/>
    </row>
    <row r="42" spans="1:10" ht="15.75">
      <c r="A42" s="7"/>
      <c r="B42" s="7"/>
      <c r="C42" s="7"/>
      <c r="D42" s="7"/>
      <c r="E42" s="7"/>
      <c r="F42" s="7"/>
      <c r="G42" s="7"/>
      <c r="H42" s="7"/>
      <c r="I42" s="7"/>
      <c r="J42" s="7"/>
    </row>
    <row r="43" spans="1:10" ht="15.75">
      <c r="A43" s="8"/>
      <c r="B43" s="398"/>
      <c r="C43" s="398"/>
      <c r="D43" s="398"/>
      <c r="E43" s="398"/>
      <c r="F43" s="8"/>
      <c r="G43" s="8"/>
      <c r="H43" s="8"/>
      <c r="I43" s="398"/>
      <c r="J43" s="398"/>
    </row>
    <row r="44" spans="1:10" ht="15.75">
      <c r="A44" s="8"/>
      <c r="B44" s="8"/>
      <c r="C44" s="8"/>
      <c r="D44" s="8"/>
      <c r="E44" s="8"/>
      <c r="F44" s="8"/>
      <c r="G44" s="8"/>
      <c r="H44" s="8"/>
      <c r="I44" s="8"/>
      <c r="J44" s="8"/>
    </row>
  </sheetData>
  <sheetProtection/>
  <mergeCells count="108">
    <mergeCell ref="H37:I37"/>
    <mergeCell ref="F34:G34"/>
    <mergeCell ref="B35:E35"/>
    <mergeCell ref="F35:G35"/>
    <mergeCell ref="H35:I35"/>
    <mergeCell ref="B36:E36"/>
    <mergeCell ref="F36:G36"/>
    <mergeCell ref="H36:I36"/>
    <mergeCell ref="B37:E37"/>
    <mergeCell ref="F37:G37"/>
    <mergeCell ref="H38:I38"/>
    <mergeCell ref="B34:E34"/>
    <mergeCell ref="H34:I34"/>
    <mergeCell ref="B43:E43"/>
    <mergeCell ref="I43:J43"/>
    <mergeCell ref="B38:E38"/>
    <mergeCell ref="F38:G38"/>
    <mergeCell ref="B39:E39"/>
    <mergeCell ref="F39:G39"/>
    <mergeCell ref="H39:I39"/>
    <mergeCell ref="B30:E30"/>
    <mergeCell ref="H30:I30"/>
    <mergeCell ref="B31:E31"/>
    <mergeCell ref="H31:I31"/>
    <mergeCell ref="F30:G30"/>
    <mergeCell ref="F31:G31"/>
    <mergeCell ref="B33:E33"/>
    <mergeCell ref="H33:I33"/>
    <mergeCell ref="F32:G32"/>
    <mergeCell ref="F33:G33"/>
    <mergeCell ref="B32:E32"/>
    <mergeCell ref="H32:I32"/>
    <mergeCell ref="B28:E28"/>
    <mergeCell ref="H28:I28"/>
    <mergeCell ref="B29:E29"/>
    <mergeCell ref="H29:I29"/>
    <mergeCell ref="F28:G28"/>
    <mergeCell ref="F29:G29"/>
    <mergeCell ref="B27:E27"/>
    <mergeCell ref="H27:I27"/>
    <mergeCell ref="F27:G27"/>
    <mergeCell ref="B25:E25"/>
    <mergeCell ref="H25:I25"/>
    <mergeCell ref="B26:E26"/>
    <mergeCell ref="H26:I26"/>
    <mergeCell ref="F25:G25"/>
    <mergeCell ref="F26:G26"/>
    <mergeCell ref="B24:E24"/>
    <mergeCell ref="H24:I24"/>
    <mergeCell ref="B22:E22"/>
    <mergeCell ref="H22:I22"/>
    <mergeCell ref="B23:E23"/>
    <mergeCell ref="H23:I23"/>
    <mergeCell ref="F22:G22"/>
    <mergeCell ref="F23:G23"/>
    <mergeCell ref="F24:G24"/>
    <mergeCell ref="B20:E20"/>
    <mergeCell ref="H20:I20"/>
    <mergeCell ref="B21:E21"/>
    <mergeCell ref="H21:I21"/>
    <mergeCell ref="F20:G20"/>
    <mergeCell ref="F21:G21"/>
    <mergeCell ref="B18:E18"/>
    <mergeCell ref="H18:I18"/>
    <mergeCell ref="B19:E19"/>
    <mergeCell ref="H19:I19"/>
    <mergeCell ref="F18:G18"/>
    <mergeCell ref="F19:G19"/>
    <mergeCell ref="B16:E16"/>
    <mergeCell ref="H16:I16"/>
    <mergeCell ref="B17:E17"/>
    <mergeCell ref="H17:I17"/>
    <mergeCell ref="F16:G16"/>
    <mergeCell ref="F17:G17"/>
    <mergeCell ref="B14:E14"/>
    <mergeCell ref="H14:I14"/>
    <mergeCell ref="B15:E15"/>
    <mergeCell ref="H15:I15"/>
    <mergeCell ref="F14:G14"/>
    <mergeCell ref="F15:G15"/>
    <mergeCell ref="B12:E12"/>
    <mergeCell ref="H12:I12"/>
    <mergeCell ref="B13:E13"/>
    <mergeCell ref="H13:I13"/>
    <mergeCell ref="F12:G12"/>
    <mergeCell ref="F13:G13"/>
    <mergeCell ref="B10:E10"/>
    <mergeCell ref="H10:I10"/>
    <mergeCell ref="B11:E11"/>
    <mergeCell ref="H11:I11"/>
    <mergeCell ref="F11:G11"/>
    <mergeCell ref="F10:G10"/>
    <mergeCell ref="H8:I8"/>
    <mergeCell ref="B9:E9"/>
    <mergeCell ref="H9:I9"/>
    <mergeCell ref="F9:G9"/>
    <mergeCell ref="B8:E8"/>
    <mergeCell ref="F8:G8"/>
    <mergeCell ref="A3:L3"/>
    <mergeCell ref="B5:E5"/>
    <mergeCell ref="H5:I5"/>
    <mergeCell ref="B7:E7"/>
    <mergeCell ref="H7:I7"/>
    <mergeCell ref="F5:G5"/>
    <mergeCell ref="F7:G7"/>
    <mergeCell ref="B6:E6"/>
    <mergeCell ref="F6:G6"/>
    <mergeCell ref="H6:I6"/>
  </mergeCells>
  <printOptions/>
  <pageMargins left="0.94" right="0.1968503937007874" top="0.33" bottom="0.31" header="0.22" footer="0.18"/>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Фонд коммунального имущества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Неведров Дмитрий</dc:creator>
  <cp:keywords/>
  <dc:description/>
  <cp:lastModifiedBy>Алефтина экономист</cp:lastModifiedBy>
  <cp:lastPrinted>2013-03-20T13:29:29Z</cp:lastPrinted>
  <dcterms:created xsi:type="dcterms:W3CDTF">2007-11-22T12:03:07Z</dcterms:created>
  <dcterms:modified xsi:type="dcterms:W3CDTF">2013-03-20T13:29:50Z</dcterms:modified>
  <cp:category/>
  <cp:version/>
  <cp:contentType/>
  <cp:contentStatus/>
</cp:coreProperties>
</file>