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8" windowHeight="8772" activeTab="1"/>
  </bookViews>
  <sheets>
    <sheet name="КПКВКМБ 1518330 Ф-2020_2" sheetId="1" r:id="rId1"/>
    <sheet name="1510160 15.04.2020" sheetId="2" r:id="rId2"/>
  </sheets>
  <definedNames/>
  <calcPr fullCalcOnLoad="1"/>
</workbook>
</file>

<file path=xl/sharedStrings.xml><?xml version="1.0" encoding="utf-8"?>
<sst xmlns="http://schemas.openxmlformats.org/spreadsheetml/2006/main" count="1603" uniqueCount="208">
  <si>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</si>
  <si>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</si>
  <si>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</si>
  <si>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</si>
  <si>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</si>
  <si>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</si>
  <si>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</si>
  <si>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</si>
  <si>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</si>
  <si>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</si>
  <si>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</si>
  <si>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</si>
  <si>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</si>
  <si>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</si>
  <si>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</si>
  <si>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</si>
  <si>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</si>
  <si>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</si>
  <si>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</si>
  <si>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</si>
  <si>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</si>
  <si>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</si>
  <si>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</si>
  <si>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</si>
  <si>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</si>
  <si>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</si>
  <si>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</si>
  <si>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</si>
  <si>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</si>
  <si>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</si>
  <si>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</si>
  <si>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</si>
  <si>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</si>
  <si>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</si>
  <si>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</si>
  <si>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</si>
  <si>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</si>
  <si>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</si>
  <si>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</si>
  <si>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</si>
  <si>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</si>
  <si>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</si>
  <si>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</si>
  <si>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</si>
  <si>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</si>
  <si>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</si>
  <si>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</si>
  <si>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</si>
  <si>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</si>
  <si>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</si>
  <si>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</si>
  <si>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</si>
  <si>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</si>
  <si>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</si>
  <si>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</si>
  <si>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</si>
  <si>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</si>
  <si>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</si>
  <si>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</si>
  <si>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</si>
  <si>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</si>
  <si>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</si>
  <si>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</si>
  <si>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</si>
  <si>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</si>
  <si>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</si>
  <si>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</si>
  <si>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</si>
  <si>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</si>
  <si>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</si>
  <si>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</si>
  <si>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</si>
  <si>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</si>
  <si>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</si>
  <si>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</si>
  <si>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</si>
  <si>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</si>
  <si>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</si>
  <si>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</si>
  <si>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</si>
  <si>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</si>
  <si>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</si>
  <si>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</si>
  <si>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</si>
  <si>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</si>
  <si>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</si>
  <si>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</si>
  <si>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</si>
  <si>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</si>
  <si>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</si>
  <si>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</si>
  <si>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</si>
  <si>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</si>
  <si>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селищах,селах,об'єднаних територіальних громадах</t>
  </si>
  <si>
    <t>0160</t>
  </si>
  <si>
    <t>0111</t>
  </si>
  <si>
    <t>2021 рік (прогноз)</t>
  </si>
  <si>
    <t>Нарахування на оплату праці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</si>
  <si>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</si>
  <si>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</si>
  <si>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</si>
  <si>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</si>
  <si>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Обов'язкові виплати</t>
  </si>
  <si>
    <t>Стимулюючі доплати та надбавки</t>
  </si>
  <si>
    <t>2019 рік</t>
  </si>
  <si>
    <t>2020 рік</t>
  </si>
  <si>
    <t>2021 рік</t>
  </si>
  <si>
    <t>Дебіторська заборгованість на 01.01.2018</t>
  </si>
  <si>
    <t>од.</t>
  </si>
  <si>
    <t>штатний розпис</t>
  </si>
  <si>
    <t>журнал реєстрації</t>
  </si>
  <si>
    <t>витрати на утримання однієї штатної одиниці</t>
  </si>
  <si>
    <t>тис.грн.</t>
  </si>
  <si>
    <t>%</t>
  </si>
  <si>
    <t>1. Управління будівництва та архітектури  Лисичанської міської ради</t>
  </si>
  <si>
    <t>2. Управління будівництва та архітектури  Лисичанської міської ради</t>
  </si>
  <si>
    <t>04011609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</si>
  <si>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</si>
  <si>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</si>
  <si>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Оплата праці і нарахування на заробітну плату</t>
  </si>
  <si>
    <t>Оплата праці</t>
  </si>
  <si>
    <t>Предмети, матеріали, обладнання та інвентар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</si>
  <si>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</si>
  <si>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</si>
  <si>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</si>
  <si>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</si>
  <si>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Придбання обладнання і предметів довгострокового користування</t>
  </si>
  <si>
    <t>Капітальний ремонт інших об"єктів</t>
  </si>
  <si>
    <t>Посадові особи</t>
  </si>
  <si>
    <t>Інший персонал</t>
  </si>
  <si>
    <t>Начальник відділу бухгалтерського обліку і звітності</t>
  </si>
  <si>
    <t>Світлана ЗЕМЛЯНА</t>
  </si>
  <si>
    <t>Людмила КРИВАЛЬ</t>
  </si>
  <si>
    <t>Кількість штатних одиниць</t>
  </si>
  <si>
    <t>Кількість одиниць:</t>
  </si>
  <si>
    <t xml:space="preserve">Мережа </t>
  </si>
  <si>
    <t>посадові особи місцевого самоврядування</t>
  </si>
  <si>
    <t>інший персонал</t>
  </si>
  <si>
    <t>кількість  отриманих листів, звернень громадян, запитів</t>
  </si>
  <si>
    <t>кількість   прийнятих і підготовлених (нормативно-правових) документів</t>
  </si>
  <si>
    <t>кількість  виконаних листів, звернень громадян, запитів</t>
  </si>
  <si>
    <t>шт</t>
  </si>
  <si>
    <t>кількість  виконаних листів, звернень громадян, запитів на одного працівника</t>
  </si>
  <si>
    <t>кількість прийнятих та підготовлених (нормативно-правових) документів на одного працівника</t>
  </si>
  <si>
    <t>розрахунок</t>
  </si>
  <si>
    <t xml:space="preserve">посадові особи </t>
  </si>
  <si>
    <t>від 07 серпня 2019 року N 336)</t>
  </si>
  <si>
    <t>БЮДЖЕТНИЙ ЗАПИТ НА 2020 - 2022 РОКИ індивідуальний (Форма 2020 -2)</t>
  </si>
  <si>
    <t>4. Мета та завдання бюджетної програми на 2020 - 2022 роки:</t>
  </si>
  <si>
    <t>Конституція України; Бюджетний кодекс України; Постанови Кабінету Міністрів України, Накази Мінрегіону, Закони України «Про місцеве самоврядування в Україні», «Про службу в органах місцевого самоврядування», 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бюджетів", Закону України «Про Державний бюджет України на 2020 рік»           , Постанова КМУ від 09.03.2006 р. №268 "Про упорядкування структури та умов оплати праці працівників апарату органів виконавчої влади, органів прокуратури, судів та інших органів " (із змінами та доповненнями), Наказ Міністерства праці України від 02.10.1996 року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 " (із змінами), Проєкт міського бюджету м. Лисичанська на 2020 рік , Прогноз міського бюджету м. Лисичанстка на 2021-2022 роки,     Положення про управління будівництва та архітектури Лисичанської міської ради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</si>
  <si>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</si>
  <si>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</si>
  <si>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</si>
  <si>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</si>
  <si>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</si>
  <si>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</si>
  <si>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</si>
  <si>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</si>
  <si>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</si>
  <si>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</si>
  <si>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</si>
  <si>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</si>
  <si>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</si>
  <si>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Кількість прийнятих і підготовлених (нормативно-правових) документів</t>
  </si>
  <si>
    <t>Кількість отриманих листів, звернень громадян, запитів</t>
  </si>
  <si>
    <t>Кількість  виконаних листів, звернень громадян, запитів на одного працівника</t>
  </si>
  <si>
    <t>Кількість прийнятих та підготовлених (нормативно-правових) документів на одного працівника</t>
  </si>
  <si>
    <t>Витрати на утримання однієї штатної одиниці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</si>
  <si>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</si>
  <si>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</si>
  <si>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</si>
  <si>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</si>
  <si>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</si>
  <si>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</si>
  <si>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</si>
  <si>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</si>
  <si>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</si>
  <si>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</si>
  <si>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</si>
  <si>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</si>
  <si>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</si>
  <si>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</si>
  <si>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</si>
  <si>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У 2020 - 2022  роках за данною програмою надходжнення коштів із спеціального фонду бюджету та видатки не передбачені.</t>
  </si>
  <si>
    <t xml:space="preserve">У 2018 - 2019 роки видатки із спеціального фонду бюджету не проводилися. </t>
  </si>
  <si>
    <t>Начальник управління будівництва та архітектури</t>
  </si>
  <si>
    <t xml:space="preserve">Проаналізувавши отримані результативні показники можна зробити наступний висновок: 
Додержання законодавства у сфері будівництва, архітектури та містобудування забезпечує управління будівництва та архітектури Лисичанської міської ради.
Для виконання даної програми було затверджено бюджетних призначень на поточні видатки у розмірі: 2018 рік – 1775,800 тис. грн.
2019 рік – 2916,013 тис. грн.
Касові видатки по загальному фонду за 2018 рік складають 1775,556 тис. грн., в т.ч. на заробітну плату з нарахуваннями спрямовано – 1616,094 тис. грн., відповідно у 2019 році: касові видатки – 2915,419 тис. грн., в т.ч. заробітна плата з нарахуваннями – 2692,279 тис. грн.
Заборгованість за заробітною платою відсутня, видатки за програмою були профінансовані і виконані в повному обсязі. Управління бюджетними коштами здійснювалось в межах кошторисних призначень.
Станом на звітну дату 01.01.2020 року дебіторської та кредиторської заборгованості за бюджетними коштами по загальному фонду немає.
У 2020 році заплановано видатків на виконання програми у т.ч. матеріально-технічне забезпечення діяльності управління у розмірі 3181,039 тис. грн., відповідно 2021 рік – 3143,101 тис. грн., 2022 рік – 3186,449 тис. грн. </t>
  </si>
  <si>
    <t>0540</t>
  </si>
  <si>
    <t>8330</t>
  </si>
  <si>
    <t>Реалізація повноважень і функцій, віднесених до відання управління в у сфері екології та охорони природних ресурсів</t>
  </si>
  <si>
    <t>Забезпечення виконання наданих законодавством повноважень у сфері екології та охорони природних роесурсів</t>
  </si>
  <si>
    <t>Конституція України; Бюджетний кодекс України; Постанови Кабінету Міністрів України, Накази Мінрегіону, Закони України «Про місцеве самоврядування в Україні», «Про службу в органах місцевого самоврядування», 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бюджетів", Закону України «Про Державний бюджет України на 2020 рік»           , Постанова КМУ від 30.08.2002 № 1298, Проєкт міського бюджету м. Лисичанська на 2020 рік , Прогноз міського бюджету м. Лисичанстка на 2021-2022 роки,     Положення про управління будівництва та архітектури Лисичанської міської ради</t>
  </si>
  <si>
    <t>Забезпечення виконання наданих законодавством повноважень у сфері екології та охорони природних ресурсів</t>
  </si>
  <si>
    <t>Кількість зсувних ділянок</t>
  </si>
  <si>
    <t>Загальна площа зсувонебезпечних  територій</t>
  </si>
  <si>
    <t>кадастрові номери зсувних територій</t>
  </si>
  <si>
    <t>тис.кв.м.</t>
  </si>
  <si>
    <t>звітність</t>
  </si>
  <si>
    <t>Кількість  проведених обстежень зсувних ділянок</t>
  </si>
  <si>
    <t>шт.</t>
  </si>
  <si>
    <t xml:space="preserve">план роботи </t>
  </si>
  <si>
    <t>Площа зсувонебезпечних  територій, які обстежуються</t>
  </si>
  <si>
    <t>Кількість  проведених обстежень на одного працівника</t>
  </si>
  <si>
    <t>Площа зсувонебезпечних  територій, які обстежуються на одного працівника</t>
  </si>
  <si>
    <t xml:space="preserve">Проаналізувавши отримані результативні показники можна зробити наступний висновок: 
Виконання наданих законодавством повноважень у сфері екології та охорони природних ресурсів забезпечує інженерно-геологічна служба по дослідженню зсувних процесі управління будівництва та архітектури Лисичанської міської ради.
Для виконання даної програми було затверджено бюджетних призначень на поточні видатки у розмірі: 
2018 рік – 212,295 тис. грн.
2019 рік – 263,357 тис. грн.
Касові видатки по загальному фонду за 2018 рік складають 212,271 тис. грн., в т.ч. на заробітну плату з нарахуваннями спрямовано – 212,071 тис. грн., відповідно у 2019 році: касові видатки – 263,276 тис. грн., в т.ч. заробітна плата з нарахуваннями – 263,022 тис. грн.
Заборгованість за заробітною платою відсутня, видатки за програмою були профінансовані і виконані в повному обсязі. Управління бюджетними коштами здійснювалось в межах кошторисних призначень.
Станом на звітну дату 01.01.2020 року дебіторської та кредиторської заборгованості за бюджетними коштами по загальному фонду немає.
У 2020 році заплановано видатків на виконання програми у розмірі 288,437 тис. грн., відповідно 2021 рік – 311,458 тис. грн., 2022 рік – 335,489 тис. грн. </t>
  </si>
  <si>
    <t>Інша діяльність у сфері екології та охорони природних ресурсів</t>
  </si>
  <si>
    <t>Відсоток кількості проведених обстежень зсувних територій  із загальної кількості обстежень</t>
  </si>
  <si>
    <t>Відсоток виконаних листів, звернень громадян, запитів із загальної кількості наданих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</si>
</sst>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0"/>
    <numFmt numFmtId="179" formatCode="0.000"/>
    <numFmt numFmtId="18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4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62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right" vertical="center" wrapText="1"/>
    </xf>
    <xf numFmtId="0" fontId="44" fillId="0" borderId="11" xfId="0" applyNumberFormat="1" applyFont="1" applyBorder="1" applyAlignment="1">
      <alignment horizontal="righ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9" fontId="43" fillId="0" borderId="11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7"/>
  <sheetViews>
    <sheetView view="pageBreakPreview" zoomScale="60" zoomScalePageLayoutView="0" workbookViewId="0" topLeftCell="B106">
      <selection activeCell="L126" sqref="L126"/>
    </sheetView>
  </sheetViews>
  <sheetFormatPr defaultColWidth="9.140625" defaultRowHeight="84" customHeight="1"/>
  <cols>
    <col min="1" max="1" width="22.7109375" style="3" customWidth="1"/>
    <col min="2" max="2" width="52.00390625" style="3" customWidth="1"/>
    <col min="3" max="3" width="17.7109375" style="3" customWidth="1"/>
    <col min="4" max="4" width="21.28125" style="3" customWidth="1"/>
    <col min="5" max="5" width="15.57421875" style="3" customWidth="1"/>
    <col min="6" max="6" width="15.8515625" style="3" customWidth="1"/>
    <col min="7" max="7" width="14.7109375" style="3" customWidth="1"/>
    <col min="8" max="8" width="15.7109375" style="3" customWidth="1"/>
    <col min="9" max="9" width="13.7109375" style="3" customWidth="1"/>
    <col min="10" max="10" width="13.8515625" style="3" customWidth="1"/>
    <col min="11" max="11" width="11.140625" style="3" customWidth="1"/>
    <col min="12" max="12" width="12.7109375" style="3" customWidth="1"/>
    <col min="13" max="13" width="12.00390625" style="3" customWidth="1"/>
    <col min="14" max="14" width="13.28125" style="3" customWidth="1"/>
    <col min="15" max="15" width="11.7109375" style="3" customWidth="1"/>
    <col min="16" max="16" width="10.28125" style="3" customWidth="1"/>
    <col min="17" max="16384" width="9.140625" style="3" customWidth="1"/>
  </cols>
  <sheetData>
    <row r="1" s="1" customFormat="1" ht="22.5" customHeight="1">
      <c r="P1" s="2" t="s">
        <v>0</v>
      </c>
    </row>
    <row r="2" s="1" customFormat="1" ht="18" customHeight="1">
      <c r="P2" s="2" t="s">
        <v>1</v>
      </c>
    </row>
    <row r="3" s="1" customFormat="1" ht="21" customHeight="1">
      <c r="P3" s="2" t="s">
        <v>2</v>
      </c>
    </row>
    <row r="4" s="1" customFormat="1" ht="23.25" customHeight="1">
      <c r="P4" s="2" t="s">
        <v>3</v>
      </c>
    </row>
    <row r="5" s="1" customFormat="1" ht="21" customHeight="1">
      <c r="P5" s="2" t="s">
        <v>146</v>
      </c>
    </row>
    <row r="6" spans="1:16" ht="34.5" customHeight="1">
      <c r="A6" s="115" t="s">
        <v>147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5" customFormat="1" ht="36" customHeight="1">
      <c r="A7" s="116" t="s">
        <v>114</v>
      </c>
      <c r="B7" s="116"/>
      <c r="C7" s="116"/>
      <c r="D7" s="116"/>
      <c r="E7" s="116"/>
      <c r="F7" s="116"/>
      <c r="G7" s="116"/>
      <c r="H7" s="116"/>
      <c r="I7" s="116"/>
      <c r="J7" s="116"/>
      <c r="K7" s="4"/>
      <c r="L7" s="6">
        <v>15</v>
      </c>
      <c r="M7" s="4"/>
      <c r="N7" s="4"/>
      <c r="O7" s="107" t="s">
        <v>116</v>
      </c>
      <c r="P7" s="107"/>
    </row>
    <row r="8" spans="1:16" s="73" customFormat="1" ht="47.25" customHeight="1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17" t="s">
        <v>85</v>
      </c>
      <c r="L8" s="117"/>
      <c r="M8" s="117"/>
      <c r="N8" s="72"/>
      <c r="O8" s="106" t="s">
        <v>86</v>
      </c>
      <c r="P8" s="106"/>
    </row>
    <row r="9" spans="1:16" s="5" customFormat="1" ht="31.5" customHeight="1">
      <c r="A9" s="116" t="s">
        <v>115</v>
      </c>
      <c r="B9" s="116"/>
      <c r="C9" s="116"/>
      <c r="D9" s="116"/>
      <c r="E9" s="116"/>
      <c r="F9" s="116"/>
      <c r="G9" s="116"/>
      <c r="H9" s="116"/>
      <c r="I9" s="116"/>
      <c r="J9" s="116"/>
      <c r="K9" s="4"/>
      <c r="L9" s="6">
        <v>151</v>
      </c>
      <c r="M9" s="4"/>
      <c r="N9" s="4"/>
      <c r="O9" s="107" t="s">
        <v>116</v>
      </c>
      <c r="P9" s="107"/>
    </row>
    <row r="10" spans="1:16" s="73" customFormat="1" ht="63" customHeight="1">
      <c r="A10" s="105" t="s">
        <v>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17" t="s">
        <v>87</v>
      </c>
      <c r="L10" s="117"/>
      <c r="M10" s="117"/>
      <c r="N10" s="72"/>
      <c r="O10" s="106" t="s">
        <v>86</v>
      </c>
      <c r="P10" s="106"/>
    </row>
    <row r="11" spans="1:16" s="5" customFormat="1" ht="47.25" customHeight="1">
      <c r="A11" s="76" t="s">
        <v>56</v>
      </c>
      <c r="B11" s="6">
        <v>1518330</v>
      </c>
      <c r="C11" s="107" t="s">
        <v>188</v>
      </c>
      <c r="D11" s="107"/>
      <c r="E11" s="107"/>
      <c r="F11" s="107" t="s">
        <v>187</v>
      </c>
      <c r="G11" s="107"/>
      <c r="H11" s="108" t="s">
        <v>205</v>
      </c>
      <c r="I11" s="108"/>
      <c r="J11" s="108"/>
      <c r="K11" s="108"/>
      <c r="L11" s="108"/>
      <c r="M11" s="108"/>
      <c r="N11" s="7"/>
      <c r="O11" s="111">
        <v>12208100000</v>
      </c>
      <c r="P11" s="111"/>
    </row>
    <row r="12" spans="2:16" s="73" customFormat="1" ht="63" customHeight="1">
      <c r="B12" s="74" t="s">
        <v>88</v>
      </c>
      <c r="C12" s="105" t="s">
        <v>89</v>
      </c>
      <c r="D12" s="105"/>
      <c r="E12" s="105"/>
      <c r="F12" s="105" t="s">
        <v>90</v>
      </c>
      <c r="G12" s="105"/>
      <c r="H12" s="105" t="s">
        <v>91</v>
      </c>
      <c r="I12" s="105"/>
      <c r="J12" s="105"/>
      <c r="K12" s="105"/>
      <c r="L12" s="105"/>
      <c r="M12" s="105"/>
      <c r="N12" s="75"/>
      <c r="O12" s="105" t="s">
        <v>92</v>
      </c>
      <c r="P12" s="105"/>
    </row>
    <row r="13" spans="1:16" ht="40.5" customHeight="1">
      <c r="A13" s="94" t="s">
        <v>148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36.75" customHeight="1">
      <c r="A14" s="94" t="s">
        <v>79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33.75" customHeight="1">
      <c r="A15" s="110" t="s">
        <v>189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ht="28.5" customHeight="1">
      <c r="A16" s="94" t="s">
        <v>80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11" ht="30" customHeight="1">
      <c r="A17" s="112" t="s">
        <v>190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</row>
    <row r="18" spans="1:16" ht="28.5" customHeight="1">
      <c r="A18" s="94" t="s">
        <v>81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11" ht="96" customHeight="1">
      <c r="A19" s="113" t="s">
        <v>191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</row>
    <row r="20" spans="1:16" ht="30" customHeight="1">
      <c r="A20" s="94" t="s">
        <v>82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27.75" customHeight="1">
      <c r="A21" s="94" t="s">
        <v>150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2" ht="24.75" customHeight="1">
      <c r="A22" s="96" t="s">
        <v>6</v>
      </c>
      <c r="B22" s="96"/>
    </row>
    <row r="23" spans="1:14" s="77" customFormat="1" ht="36.75" customHeight="1">
      <c r="A23" s="86" t="s">
        <v>7</v>
      </c>
      <c r="B23" s="86" t="s">
        <v>8</v>
      </c>
      <c r="C23" s="84" t="s">
        <v>151</v>
      </c>
      <c r="D23" s="89"/>
      <c r="E23" s="89"/>
      <c r="F23" s="85"/>
      <c r="G23" s="84" t="s">
        <v>152</v>
      </c>
      <c r="H23" s="89"/>
      <c r="I23" s="89"/>
      <c r="J23" s="85"/>
      <c r="K23" s="84" t="s">
        <v>153</v>
      </c>
      <c r="L23" s="89"/>
      <c r="M23" s="89"/>
      <c r="N23" s="85"/>
    </row>
    <row r="24" spans="1:14" s="77" customFormat="1" ht="69.75" customHeight="1">
      <c r="A24" s="87"/>
      <c r="B24" s="87"/>
      <c r="C24" s="78" t="s">
        <v>9</v>
      </c>
      <c r="D24" s="78" t="s">
        <v>10</v>
      </c>
      <c r="E24" s="78" t="s">
        <v>11</v>
      </c>
      <c r="F24" s="78" t="s">
        <v>59</v>
      </c>
      <c r="G24" s="78" t="s">
        <v>9</v>
      </c>
      <c r="H24" s="78" t="s">
        <v>10</v>
      </c>
      <c r="I24" s="78" t="s">
        <v>11</v>
      </c>
      <c r="J24" s="78" t="s">
        <v>57</v>
      </c>
      <c r="K24" s="78" t="s">
        <v>9</v>
      </c>
      <c r="L24" s="78" t="s">
        <v>10</v>
      </c>
      <c r="M24" s="78" t="s">
        <v>11</v>
      </c>
      <c r="N24" s="78" t="s">
        <v>58</v>
      </c>
    </row>
    <row r="25" spans="1:14" ht="19.5" customHeight="1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2">
        <v>14</v>
      </c>
    </row>
    <row r="26" spans="1:14" ht="45" customHeight="1">
      <c r="A26" s="12">
        <v>1518330</v>
      </c>
      <c r="B26" s="13" t="s">
        <v>13</v>
      </c>
      <c r="C26" s="12">
        <v>212271</v>
      </c>
      <c r="D26" s="12" t="s">
        <v>14</v>
      </c>
      <c r="E26" s="12" t="s">
        <v>14</v>
      </c>
      <c r="F26" s="14">
        <f>SUM(C26:E26)</f>
        <v>212271</v>
      </c>
      <c r="G26" s="12">
        <v>263357</v>
      </c>
      <c r="H26" s="12" t="s">
        <v>14</v>
      </c>
      <c r="I26" s="12" t="s">
        <v>14</v>
      </c>
      <c r="J26" s="14">
        <f>SUM(G26:I26)</f>
        <v>263357</v>
      </c>
      <c r="K26" s="15">
        <v>288437</v>
      </c>
      <c r="L26" s="12" t="s">
        <v>14</v>
      </c>
      <c r="M26" s="12" t="s">
        <v>14</v>
      </c>
      <c r="N26" s="16">
        <f>K26</f>
        <v>288437</v>
      </c>
    </row>
    <row r="27" spans="1:14" ht="42" customHeight="1" hidden="1">
      <c r="A27" s="12" t="s">
        <v>12</v>
      </c>
      <c r="B27" s="13" t="s">
        <v>60</v>
      </c>
      <c r="C27" s="12" t="s">
        <v>14</v>
      </c>
      <c r="D27" s="12" t="s">
        <v>12</v>
      </c>
      <c r="E27" s="12" t="s">
        <v>12</v>
      </c>
      <c r="F27" s="14">
        <f>SUM(C27:E27)</f>
        <v>0</v>
      </c>
      <c r="G27" s="12" t="s">
        <v>14</v>
      </c>
      <c r="H27" s="12" t="s">
        <v>12</v>
      </c>
      <c r="I27" s="12" t="s">
        <v>12</v>
      </c>
      <c r="J27" s="12" t="s">
        <v>12</v>
      </c>
      <c r="K27" s="12" t="s">
        <v>14</v>
      </c>
      <c r="L27" s="12" t="s">
        <v>12</v>
      </c>
      <c r="M27" s="12" t="s">
        <v>12</v>
      </c>
      <c r="N27" s="12" t="s">
        <v>12</v>
      </c>
    </row>
    <row r="28" spans="1:14" ht="42.75" customHeight="1" hidden="1">
      <c r="A28" s="12" t="s">
        <v>12</v>
      </c>
      <c r="B28" s="13" t="s">
        <v>61</v>
      </c>
      <c r="C28" s="12" t="s">
        <v>14</v>
      </c>
      <c r="D28" s="12">
        <v>0</v>
      </c>
      <c r="E28" s="12" t="s">
        <v>12</v>
      </c>
      <c r="F28" s="14">
        <f>SUM(C28:E28)</f>
        <v>0</v>
      </c>
      <c r="G28" s="12" t="s">
        <v>14</v>
      </c>
      <c r="H28" s="12" t="s">
        <v>12</v>
      </c>
      <c r="I28" s="12" t="s">
        <v>12</v>
      </c>
      <c r="J28" s="12" t="s">
        <v>12</v>
      </c>
      <c r="K28" s="12" t="s">
        <v>14</v>
      </c>
      <c r="L28" s="12" t="s">
        <v>12</v>
      </c>
      <c r="M28" s="12" t="s">
        <v>12</v>
      </c>
      <c r="N28" s="12" t="s">
        <v>12</v>
      </c>
    </row>
    <row r="29" spans="1:14" ht="33" customHeight="1" hidden="1">
      <c r="A29" s="12" t="s">
        <v>12</v>
      </c>
      <c r="B29" s="13" t="s">
        <v>15</v>
      </c>
      <c r="C29" s="12" t="s">
        <v>14</v>
      </c>
      <c r="D29" s="12" t="s">
        <v>12</v>
      </c>
      <c r="E29" s="12" t="s">
        <v>12</v>
      </c>
      <c r="F29" s="12">
        <f>SUM(C29:E29)</f>
        <v>0</v>
      </c>
      <c r="G29" s="12" t="s">
        <v>14</v>
      </c>
      <c r="H29" s="12" t="s">
        <v>12</v>
      </c>
      <c r="I29" s="12" t="s">
        <v>12</v>
      </c>
      <c r="J29" s="12" t="s">
        <v>12</v>
      </c>
      <c r="K29" s="12" t="s">
        <v>14</v>
      </c>
      <c r="L29" s="12" t="s">
        <v>12</v>
      </c>
      <c r="M29" s="12" t="s">
        <v>12</v>
      </c>
      <c r="N29" s="12" t="s">
        <v>12</v>
      </c>
    </row>
    <row r="30" spans="1:14" ht="27.75" customHeight="1">
      <c r="A30" s="12" t="s">
        <v>12</v>
      </c>
      <c r="B30" s="12" t="s">
        <v>16</v>
      </c>
      <c r="C30" s="14">
        <f>SUM(C26:C29)</f>
        <v>212271</v>
      </c>
      <c r="D30" s="14">
        <f aca="true" t="shared" si="0" ref="D30:J30">SUM(D26:D29)</f>
        <v>0</v>
      </c>
      <c r="E30" s="14">
        <f t="shared" si="0"/>
        <v>0</v>
      </c>
      <c r="F30" s="14">
        <f t="shared" si="0"/>
        <v>212271</v>
      </c>
      <c r="G30" s="14">
        <f t="shared" si="0"/>
        <v>263357</v>
      </c>
      <c r="H30" s="14">
        <f t="shared" si="0"/>
        <v>0</v>
      </c>
      <c r="I30" s="14">
        <f t="shared" si="0"/>
        <v>0</v>
      </c>
      <c r="J30" s="14">
        <f t="shared" si="0"/>
        <v>263357</v>
      </c>
      <c r="K30" s="16">
        <f>K26</f>
        <v>288437</v>
      </c>
      <c r="L30" s="15" t="s">
        <v>12</v>
      </c>
      <c r="M30" s="15" t="s">
        <v>12</v>
      </c>
      <c r="N30" s="16">
        <f>K30</f>
        <v>288437</v>
      </c>
    </row>
    <row r="31" spans="1:10" ht="38.25" customHeight="1">
      <c r="A31" s="91" t="s">
        <v>154</v>
      </c>
      <c r="B31" s="91"/>
      <c r="C31" s="91"/>
      <c r="D31" s="91"/>
      <c r="E31" s="91"/>
      <c r="F31" s="91"/>
      <c r="G31" s="91"/>
      <c r="H31" s="91"/>
      <c r="I31" s="91"/>
      <c r="J31" s="91"/>
    </row>
    <row r="32" ht="25.5" customHeight="1">
      <c r="A32" s="9" t="s">
        <v>6</v>
      </c>
    </row>
    <row r="33" spans="1:10" s="77" customFormat="1" ht="33" customHeight="1">
      <c r="A33" s="86" t="s">
        <v>7</v>
      </c>
      <c r="B33" s="86" t="s">
        <v>8</v>
      </c>
      <c r="C33" s="84" t="s">
        <v>96</v>
      </c>
      <c r="D33" s="89"/>
      <c r="E33" s="89"/>
      <c r="F33" s="85"/>
      <c r="G33" s="84" t="s">
        <v>155</v>
      </c>
      <c r="H33" s="89"/>
      <c r="I33" s="89"/>
      <c r="J33" s="85"/>
    </row>
    <row r="34" spans="1:10" s="77" customFormat="1" ht="66.75" customHeight="1">
      <c r="A34" s="87"/>
      <c r="B34" s="87"/>
      <c r="C34" s="78" t="s">
        <v>9</v>
      </c>
      <c r="D34" s="78" t="s">
        <v>10</v>
      </c>
      <c r="E34" s="78" t="s">
        <v>11</v>
      </c>
      <c r="F34" s="78" t="s">
        <v>59</v>
      </c>
      <c r="G34" s="78" t="s">
        <v>9</v>
      </c>
      <c r="H34" s="78" t="s">
        <v>10</v>
      </c>
      <c r="I34" s="78" t="s">
        <v>11</v>
      </c>
      <c r="J34" s="78" t="s">
        <v>57</v>
      </c>
    </row>
    <row r="35" spans="1:10" ht="19.5" customHeight="1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  <c r="J35" s="12">
        <v>10</v>
      </c>
    </row>
    <row r="36" spans="1:10" ht="43.5" customHeight="1">
      <c r="A36" s="12">
        <v>1518330</v>
      </c>
      <c r="B36" s="13" t="s">
        <v>13</v>
      </c>
      <c r="C36" s="12">
        <v>311458</v>
      </c>
      <c r="D36" s="12" t="s">
        <v>14</v>
      </c>
      <c r="E36" s="12" t="s">
        <v>12</v>
      </c>
      <c r="F36" s="12">
        <f>C36</f>
        <v>311458</v>
      </c>
      <c r="G36" s="12">
        <v>335489</v>
      </c>
      <c r="H36" s="12" t="s">
        <v>14</v>
      </c>
      <c r="I36" s="12" t="s">
        <v>12</v>
      </c>
      <c r="J36" s="12">
        <f>G36</f>
        <v>335489</v>
      </c>
    </row>
    <row r="37" spans="1:10" ht="45.75" customHeight="1" hidden="1">
      <c r="A37" s="13" t="s">
        <v>12</v>
      </c>
      <c r="B37" s="13" t="s">
        <v>62</v>
      </c>
      <c r="C37" s="12" t="s">
        <v>14</v>
      </c>
      <c r="D37" s="12" t="s">
        <v>12</v>
      </c>
      <c r="E37" s="12" t="s">
        <v>12</v>
      </c>
      <c r="F37" s="12" t="s">
        <v>12</v>
      </c>
      <c r="G37" s="12" t="s">
        <v>14</v>
      </c>
      <c r="H37" s="12" t="s">
        <v>12</v>
      </c>
      <c r="I37" s="12" t="s">
        <v>12</v>
      </c>
      <c r="J37" s="12" t="s">
        <v>12</v>
      </c>
    </row>
    <row r="38" spans="1:10" ht="49.5" customHeight="1" hidden="1">
      <c r="A38" s="13" t="s">
        <v>12</v>
      </c>
      <c r="B38" s="13" t="s">
        <v>63</v>
      </c>
      <c r="C38" s="12" t="s">
        <v>14</v>
      </c>
      <c r="D38" s="12" t="s">
        <v>12</v>
      </c>
      <c r="E38" s="12" t="s">
        <v>12</v>
      </c>
      <c r="F38" s="12" t="s">
        <v>12</v>
      </c>
      <c r="G38" s="12" t="s">
        <v>14</v>
      </c>
      <c r="H38" s="12" t="s">
        <v>12</v>
      </c>
      <c r="I38" s="12" t="s">
        <v>12</v>
      </c>
      <c r="J38" s="12" t="s">
        <v>12</v>
      </c>
    </row>
    <row r="39" spans="1:10" ht="25.5" customHeight="1" hidden="1">
      <c r="A39" s="13" t="s">
        <v>12</v>
      </c>
      <c r="B39" s="13" t="s">
        <v>15</v>
      </c>
      <c r="C39" s="12" t="s">
        <v>14</v>
      </c>
      <c r="D39" s="12" t="s">
        <v>12</v>
      </c>
      <c r="E39" s="12" t="s">
        <v>12</v>
      </c>
      <c r="F39" s="12" t="s">
        <v>12</v>
      </c>
      <c r="G39" s="12" t="s">
        <v>14</v>
      </c>
      <c r="H39" s="12" t="s">
        <v>12</v>
      </c>
      <c r="I39" s="12" t="s">
        <v>12</v>
      </c>
      <c r="J39" s="12" t="s">
        <v>12</v>
      </c>
    </row>
    <row r="40" spans="1:10" ht="27.75" customHeight="1">
      <c r="A40" s="13" t="s">
        <v>12</v>
      </c>
      <c r="B40" s="12" t="s">
        <v>16</v>
      </c>
      <c r="C40" s="14">
        <f>C36</f>
        <v>311458</v>
      </c>
      <c r="D40" s="12" t="s">
        <v>12</v>
      </c>
      <c r="E40" s="12" t="s">
        <v>12</v>
      </c>
      <c r="F40" s="14">
        <f>F36</f>
        <v>311458</v>
      </c>
      <c r="G40" s="14">
        <f>G36</f>
        <v>335489</v>
      </c>
      <c r="H40" s="12" t="s">
        <v>12</v>
      </c>
      <c r="I40" s="12" t="s">
        <v>12</v>
      </c>
      <c r="J40" s="14">
        <f>J36</f>
        <v>335489</v>
      </c>
    </row>
    <row r="41" spans="1:14" ht="36" customHeight="1">
      <c r="A41" s="94" t="s">
        <v>17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28.5" customHeight="1">
      <c r="A42" s="94" t="s">
        <v>156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ht="24.75" customHeight="1">
      <c r="A43" s="9" t="s">
        <v>6</v>
      </c>
    </row>
    <row r="44" spans="1:14" ht="31.5" customHeight="1">
      <c r="A44" s="100" t="s">
        <v>18</v>
      </c>
      <c r="B44" s="100" t="s">
        <v>8</v>
      </c>
      <c r="C44" s="102" t="s">
        <v>151</v>
      </c>
      <c r="D44" s="103"/>
      <c r="E44" s="103"/>
      <c r="F44" s="104"/>
      <c r="G44" s="102" t="s">
        <v>152</v>
      </c>
      <c r="H44" s="103"/>
      <c r="I44" s="103"/>
      <c r="J44" s="104"/>
      <c r="K44" s="102" t="s">
        <v>153</v>
      </c>
      <c r="L44" s="103"/>
      <c r="M44" s="103"/>
      <c r="N44" s="104"/>
    </row>
    <row r="45" spans="1:14" ht="64.5" customHeight="1">
      <c r="A45" s="101"/>
      <c r="B45" s="101"/>
      <c r="C45" s="12" t="s">
        <v>9</v>
      </c>
      <c r="D45" s="12" t="s">
        <v>10</v>
      </c>
      <c r="E45" s="12" t="s">
        <v>11</v>
      </c>
      <c r="F45" s="12" t="s">
        <v>59</v>
      </c>
      <c r="G45" s="12" t="s">
        <v>9</v>
      </c>
      <c r="H45" s="12" t="s">
        <v>10</v>
      </c>
      <c r="I45" s="12" t="s">
        <v>11</v>
      </c>
      <c r="J45" s="12" t="s">
        <v>57</v>
      </c>
      <c r="K45" s="12" t="s">
        <v>9</v>
      </c>
      <c r="L45" s="12" t="s">
        <v>10</v>
      </c>
      <c r="M45" s="12" t="s">
        <v>11</v>
      </c>
      <c r="N45" s="12" t="s">
        <v>58</v>
      </c>
    </row>
    <row r="46" spans="1:14" ht="24.75" customHeight="1">
      <c r="A46" s="12">
        <v>1</v>
      </c>
      <c r="B46" s="12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  <c r="I46" s="12">
        <v>9</v>
      </c>
      <c r="J46" s="12">
        <v>10</v>
      </c>
      <c r="K46" s="12">
        <v>11</v>
      </c>
      <c r="L46" s="12">
        <v>12</v>
      </c>
      <c r="M46" s="12">
        <v>13</v>
      </c>
      <c r="N46" s="12">
        <v>14</v>
      </c>
    </row>
    <row r="47" spans="1:14" ht="51" customHeight="1">
      <c r="A47" s="17">
        <v>2100</v>
      </c>
      <c r="B47" s="18" t="s">
        <v>119</v>
      </c>
      <c r="C47" s="19">
        <f>SUM(C48:C49)</f>
        <v>212071</v>
      </c>
      <c r="D47" s="19">
        <f aca="true" t="shared" si="1" ref="D47:N47">SUM(D48:D49)</f>
        <v>0</v>
      </c>
      <c r="E47" s="19">
        <f t="shared" si="1"/>
        <v>0</v>
      </c>
      <c r="F47" s="19">
        <f t="shared" si="1"/>
        <v>212071</v>
      </c>
      <c r="G47" s="19">
        <f t="shared" si="1"/>
        <v>263034</v>
      </c>
      <c r="H47" s="19">
        <f t="shared" si="1"/>
        <v>0</v>
      </c>
      <c r="I47" s="19">
        <f t="shared" si="1"/>
        <v>0</v>
      </c>
      <c r="J47" s="19">
        <f t="shared" si="1"/>
        <v>263034</v>
      </c>
      <c r="K47" s="19">
        <f t="shared" si="1"/>
        <v>288083</v>
      </c>
      <c r="L47" s="19"/>
      <c r="M47" s="19">
        <f t="shared" si="1"/>
        <v>0</v>
      </c>
      <c r="N47" s="19">
        <f t="shared" si="1"/>
        <v>288083</v>
      </c>
    </row>
    <row r="48" spans="1:14" ht="34.5" customHeight="1">
      <c r="A48" s="20">
        <v>2110</v>
      </c>
      <c r="B48" s="18" t="s">
        <v>120</v>
      </c>
      <c r="C48" s="21">
        <v>173580</v>
      </c>
      <c r="D48" s="22"/>
      <c r="E48" s="22"/>
      <c r="F48" s="22">
        <f>SUM(C48:D48)</f>
        <v>173580</v>
      </c>
      <c r="G48" s="22">
        <v>215601</v>
      </c>
      <c r="H48" s="22"/>
      <c r="I48" s="22"/>
      <c r="J48" s="22">
        <f>SUM(G48:H48)</f>
        <v>215601</v>
      </c>
      <c r="K48" s="22">
        <v>236134</v>
      </c>
      <c r="L48" s="22"/>
      <c r="M48" s="22"/>
      <c r="N48" s="22">
        <f>SUM(K48:L48)</f>
        <v>236134</v>
      </c>
    </row>
    <row r="49" spans="1:14" ht="30.75" customHeight="1">
      <c r="A49" s="20">
        <v>2120</v>
      </c>
      <c r="B49" s="23" t="s">
        <v>97</v>
      </c>
      <c r="C49" s="21">
        <v>38491</v>
      </c>
      <c r="D49" s="22"/>
      <c r="E49" s="22"/>
      <c r="F49" s="22">
        <f aca="true" t="shared" si="2" ref="F49:F60">SUM(C49:D49)</f>
        <v>38491</v>
      </c>
      <c r="G49" s="22">
        <v>47433</v>
      </c>
      <c r="H49" s="22"/>
      <c r="I49" s="22"/>
      <c r="J49" s="22">
        <f aca="true" t="shared" si="3" ref="J49:J60">SUM(G49:H49)</f>
        <v>47433</v>
      </c>
      <c r="K49" s="22">
        <v>51949</v>
      </c>
      <c r="L49" s="22"/>
      <c r="M49" s="22"/>
      <c r="N49" s="22">
        <f aca="true" t="shared" si="4" ref="N49:N60">SUM(K49:L49)</f>
        <v>51949</v>
      </c>
    </row>
    <row r="50" spans="1:14" ht="47.25" customHeight="1">
      <c r="A50" s="20">
        <v>2210</v>
      </c>
      <c r="B50" s="18" t="s">
        <v>121</v>
      </c>
      <c r="C50" s="24">
        <v>0</v>
      </c>
      <c r="D50" s="25"/>
      <c r="E50" s="25"/>
      <c r="F50" s="25">
        <f t="shared" si="2"/>
        <v>0</v>
      </c>
      <c r="G50" s="25">
        <v>0</v>
      </c>
      <c r="H50" s="25"/>
      <c r="I50" s="25"/>
      <c r="J50" s="25">
        <f t="shared" si="3"/>
        <v>0</v>
      </c>
      <c r="K50" s="25">
        <v>0</v>
      </c>
      <c r="L50" s="25"/>
      <c r="M50" s="25"/>
      <c r="N50" s="25">
        <f t="shared" si="4"/>
        <v>0</v>
      </c>
    </row>
    <row r="51" spans="1:14" ht="30.75" customHeight="1">
      <c r="A51" s="20">
        <v>2240</v>
      </c>
      <c r="B51" s="18" t="s">
        <v>98</v>
      </c>
      <c r="C51" s="24">
        <v>200</v>
      </c>
      <c r="D51" s="25"/>
      <c r="E51" s="25"/>
      <c r="F51" s="25">
        <f t="shared" si="2"/>
        <v>200</v>
      </c>
      <c r="G51" s="25">
        <v>323</v>
      </c>
      <c r="H51" s="25"/>
      <c r="I51" s="25"/>
      <c r="J51" s="25">
        <f t="shared" si="3"/>
        <v>323</v>
      </c>
      <c r="K51" s="25">
        <v>354</v>
      </c>
      <c r="L51" s="25"/>
      <c r="M51" s="25"/>
      <c r="N51" s="25">
        <f t="shared" si="4"/>
        <v>354</v>
      </c>
    </row>
    <row r="52" spans="1:14" ht="30.75" customHeight="1" hidden="1">
      <c r="A52" s="20">
        <v>2250</v>
      </c>
      <c r="B52" s="18" t="s">
        <v>99</v>
      </c>
      <c r="C52" s="24">
        <v>0</v>
      </c>
      <c r="D52" s="25"/>
      <c r="E52" s="25"/>
      <c r="F52" s="25">
        <f t="shared" si="2"/>
        <v>0</v>
      </c>
      <c r="G52" s="25">
        <v>0</v>
      </c>
      <c r="H52" s="25"/>
      <c r="I52" s="25"/>
      <c r="J52" s="25">
        <f t="shared" si="3"/>
        <v>0</v>
      </c>
      <c r="K52" s="25"/>
      <c r="L52" s="25"/>
      <c r="M52" s="25"/>
      <c r="N52" s="25">
        <f t="shared" si="4"/>
        <v>0</v>
      </c>
    </row>
    <row r="53" spans="1:14" ht="43.5" customHeight="1" hidden="1">
      <c r="A53" s="26">
        <v>2270</v>
      </c>
      <c r="B53" s="18" t="s">
        <v>122</v>
      </c>
      <c r="C53" s="27">
        <v>0</v>
      </c>
      <c r="D53" s="28"/>
      <c r="E53" s="28"/>
      <c r="F53" s="25">
        <f t="shared" si="2"/>
        <v>0</v>
      </c>
      <c r="G53" s="27">
        <f>SUM(G54:G56)</f>
        <v>0</v>
      </c>
      <c r="H53" s="28"/>
      <c r="I53" s="28"/>
      <c r="J53" s="25">
        <f t="shared" si="3"/>
        <v>0</v>
      </c>
      <c r="K53" s="27">
        <f>SUM(K54:K56)</f>
        <v>0</v>
      </c>
      <c r="L53" s="25"/>
      <c r="M53" s="28"/>
      <c r="N53" s="25">
        <f t="shared" si="4"/>
        <v>0</v>
      </c>
    </row>
    <row r="54" spans="1:14" ht="30" customHeight="1" hidden="1">
      <c r="A54" s="26">
        <v>2271</v>
      </c>
      <c r="B54" s="18" t="s">
        <v>123</v>
      </c>
      <c r="C54" s="29">
        <v>0</v>
      </c>
      <c r="D54" s="28"/>
      <c r="E54" s="28"/>
      <c r="F54" s="22">
        <f t="shared" si="2"/>
        <v>0</v>
      </c>
      <c r="G54" s="30">
        <v>0</v>
      </c>
      <c r="H54" s="28"/>
      <c r="I54" s="28"/>
      <c r="J54" s="22">
        <f t="shared" si="3"/>
        <v>0</v>
      </c>
      <c r="K54" s="30">
        <v>0</v>
      </c>
      <c r="L54" s="22"/>
      <c r="M54" s="31"/>
      <c r="N54" s="22">
        <f t="shared" si="4"/>
        <v>0</v>
      </c>
    </row>
    <row r="55" spans="1:14" ht="41.25" customHeight="1" hidden="1">
      <c r="A55" s="26">
        <v>2272</v>
      </c>
      <c r="B55" s="18" t="s">
        <v>124</v>
      </c>
      <c r="C55" s="29">
        <v>0</v>
      </c>
      <c r="D55" s="28"/>
      <c r="E55" s="28"/>
      <c r="F55" s="22">
        <f t="shared" si="2"/>
        <v>0</v>
      </c>
      <c r="G55" s="30">
        <v>0</v>
      </c>
      <c r="H55" s="28"/>
      <c r="I55" s="28"/>
      <c r="J55" s="22">
        <f t="shared" si="3"/>
        <v>0</v>
      </c>
      <c r="K55" s="30">
        <v>0</v>
      </c>
      <c r="L55" s="22"/>
      <c r="M55" s="31"/>
      <c r="N55" s="22">
        <f t="shared" si="4"/>
        <v>0</v>
      </c>
    </row>
    <row r="56" spans="1:14" ht="28.5" customHeight="1" hidden="1">
      <c r="A56" s="26">
        <v>2273</v>
      </c>
      <c r="B56" s="18" t="s">
        <v>125</v>
      </c>
      <c r="C56" s="29">
        <v>0</v>
      </c>
      <c r="D56" s="28"/>
      <c r="E56" s="28"/>
      <c r="F56" s="22">
        <f t="shared" si="2"/>
        <v>0</v>
      </c>
      <c r="G56" s="30">
        <v>0</v>
      </c>
      <c r="H56" s="28"/>
      <c r="I56" s="28"/>
      <c r="J56" s="22">
        <f t="shared" si="3"/>
        <v>0</v>
      </c>
      <c r="K56" s="30">
        <v>0</v>
      </c>
      <c r="L56" s="22"/>
      <c r="M56" s="31"/>
      <c r="N56" s="22">
        <f t="shared" si="4"/>
        <v>0</v>
      </c>
    </row>
    <row r="57" spans="1:14" ht="63" customHeight="1" hidden="1">
      <c r="A57" s="26">
        <v>2282</v>
      </c>
      <c r="B57" s="18" t="s">
        <v>100</v>
      </c>
      <c r="C57" s="24">
        <v>0</v>
      </c>
      <c r="D57" s="25"/>
      <c r="E57" s="25"/>
      <c r="F57" s="25">
        <f t="shared" si="2"/>
        <v>0</v>
      </c>
      <c r="G57" s="25">
        <v>0</v>
      </c>
      <c r="H57" s="25"/>
      <c r="I57" s="25"/>
      <c r="J57" s="25">
        <f t="shared" si="3"/>
        <v>0</v>
      </c>
      <c r="K57" s="25"/>
      <c r="L57" s="25"/>
      <c r="M57" s="25"/>
      <c r="N57" s="25">
        <f t="shared" si="4"/>
        <v>0</v>
      </c>
    </row>
    <row r="58" spans="1:14" ht="25.5" customHeight="1" hidden="1">
      <c r="A58" s="32">
        <v>2800</v>
      </c>
      <c r="B58" s="18" t="s">
        <v>101</v>
      </c>
      <c r="C58" s="24">
        <v>0</v>
      </c>
      <c r="D58" s="25"/>
      <c r="E58" s="25"/>
      <c r="F58" s="25">
        <f t="shared" si="2"/>
        <v>0</v>
      </c>
      <c r="G58" s="25">
        <v>0</v>
      </c>
      <c r="H58" s="25"/>
      <c r="I58" s="25"/>
      <c r="J58" s="25">
        <f t="shared" si="3"/>
        <v>0</v>
      </c>
      <c r="K58" s="25"/>
      <c r="L58" s="25"/>
      <c r="M58" s="25"/>
      <c r="N58" s="25">
        <f t="shared" si="4"/>
        <v>0</v>
      </c>
    </row>
    <row r="59" spans="1:14" ht="42" customHeight="1" hidden="1">
      <c r="A59" s="32">
        <v>3110</v>
      </c>
      <c r="B59" s="33" t="s">
        <v>126</v>
      </c>
      <c r="C59" s="25"/>
      <c r="D59" s="25">
        <v>0</v>
      </c>
      <c r="E59" s="25">
        <v>0</v>
      </c>
      <c r="F59" s="25">
        <f t="shared" si="2"/>
        <v>0</v>
      </c>
      <c r="G59" s="25"/>
      <c r="H59" s="25"/>
      <c r="I59" s="25"/>
      <c r="J59" s="25">
        <f t="shared" si="3"/>
        <v>0</v>
      </c>
      <c r="K59" s="25">
        <f>SUM(G59)*1.07</f>
        <v>0</v>
      </c>
      <c r="L59" s="25"/>
      <c r="M59" s="25"/>
      <c r="N59" s="25">
        <f t="shared" si="4"/>
        <v>0</v>
      </c>
    </row>
    <row r="60" spans="1:14" ht="30.75" customHeight="1" hidden="1">
      <c r="A60" s="32">
        <v>3132</v>
      </c>
      <c r="B60" s="34" t="s">
        <v>127</v>
      </c>
      <c r="C60" s="24"/>
      <c r="D60" s="25">
        <v>0</v>
      </c>
      <c r="E60" s="25">
        <v>0</v>
      </c>
      <c r="F60" s="25">
        <f t="shared" si="2"/>
        <v>0</v>
      </c>
      <c r="G60" s="25"/>
      <c r="H60" s="25"/>
      <c r="I60" s="25"/>
      <c r="J60" s="25">
        <f t="shared" si="3"/>
        <v>0</v>
      </c>
      <c r="K60" s="25">
        <f>SUM(G60)*1.07</f>
        <v>0</v>
      </c>
      <c r="L60" s="25"/>
      <c r="M60" s="25"/>
      <c r="N60" s="25">
        <f t="shared" si="4"/>
        <v>0</v>
      </c>
    </row>
    <row r="61" spans="1:14" ht="27.75" customHeight="1">
      <c r="A61" s="35"/>
      <c r="B61" s="36" t="s">
        <v>16</v>
      </c>
      <c r="C61" s="37">
        <f>C47+C50+C51+C52+C53+C57+C58+C59+C60</f>
        <v>212271</v>
      </c>
      <c r="D61" s="37">
        <f aca="true" t="shared" si="5" ref="D61:N61">D47+D50+D51+D52+D53+D57+D58+D59+D60</f>
        <v>0</v>
      </c>
      <c r="E61" s="37">
        <f t="shared" si="5"/>
        <v>0</v>
      </c>
      <c r="F61" s="37">
        <f t="shared" si="5"/>
        <v>212271</v>
      </c>
      <c r="G61" s="37">
        <f t="shared" si="5"/>
        <v>263357</v>
      </c>
      <c r="H61" s="37">
        <f t="shared" si="5"/>
        <v>0</v>
      </c>
      <c r="I61" s="37">
        <f t="shared" si="5"/>
        <v>0</v>
      </c>
      <c r="J61" s="37">
        <f t="shared" si="5"/>
        <v>263357</v>
      </c>
      <c r="K61" s="37">
        <f t="shared" si="5"/>
        <v>288437</v>
      </c>
      <c r="L61" s="37">
        <f t="shared" si="5"/>
        <v>0</v>
      </c>
      <c r="M61" s="37">
        <f t="shared" si="5"/>
        <v>0</v>
      </c>
      <c r="N61" s="37">
        <f t="shared" si="5"/>
        <v>288437</v>
      </c>
    </row>
    <row r="62" spans="1:14" ht="30.75" customHeight="1">
      <c r="A62" s="91" t="s">
        <v>157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ht="28.5" customHeight="1">
      <c r="A63" s="9" t="s">
        <v>6</v>
      </c>
    </row>
    <row r="64" spans="1:14" s="77" customFormat="1" ht="30" customHeight="1">
      <c r="A64" s="86" t="s">
        <v>19</v>
      </c>
      <c r="B64" s="86" t="s">
        <v>8</v>
      </c>
      <c r="C64" s="84" t="s">
        <v>151</v>
      </c>
      <c r="D64" s="89"/>
      <c r="E64" s="89"/>
      <c r="F64" s="85"/>
      <c r="G64" s="84" t="s">
        <v>152</v>
      </c>
      <c r="H64" s="89"/>
      <c r="I64" s="89"/>
      <c r="J64" s="85"/>
      <c r="K64" s="84" t="s">
        <v>153</v>
      </c>
      <c r="L64" s="89"/>
      <c r="M64" s="89"/>
      <c r="N64" s="85"/>
    </row>
    <row r="65" spans="1:14" s="77" customFormat="1" ht="73.5" customHeight="1">
      <c r="A65" s="87"/>
      <c r="B65" s="87"/>
      <c r="C65" s="78" t="s">
        <v>9</v>
      </c>
      <c r="D65" s="78" t="s">
        <v>10</v>
      </c>
      <c r="E65" s="78" t="s">
        <v>11</v>
      </c>
      <c r="F65" s="78" t="s">
        <v>59</v>
      </c>
      <c r="G65" s="78" t="s">
        <v>9</v>
      </c>
      <c r="H65" s="78" t="s">
        <v>10</v>
      </c>
      <c r="I65" s="78" t="s">
        <v>11</v>
      </c>
      <c r="J65" s="78" t="s">
        <v>57</v>
      </c>
      <c r="K65" s="78" t="s">
        <v>9</v>
      </c>
      <c r="L65" s="78" t="s">
        <v>10</v>
      </c>
      <c r="M65" s="78" t="s">
        <v>11</v>
      </c>
      <c r="N65" s="78" t="s">
        <v>58</v>
      </c>
    </row>
    <row r="66" spans="1:14" ht="18.75" customHeight="1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</row>
    <row r="67" spans="1:14" ht="22.5" customHeight="1">
      <c r="A67" s="13" t="s">
        <v>12</v>
      </c>
      <c r="B67" s="13" t="s">
        <v>12</v>
      </c>
      <c r="C67" s="13" t="s">
        <v>12</v>
      </c>
      <c r="D67" s="13" t="s">
        <v>12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2" t="s">
        <v>12</v>
      </c>
      <c r="L67" s="13" t="s">
        <v>12</v>
      </c>
      <c r="M67" s="13" t="s">
        <v>12</v>
      </c>
      <c r="N67" s="13" t="s">
        <v>12</v>
      </c>
    </row>
    <row r="68" spans="1:14" ht="30.75" customHeight="1">
      <c r="A68" s="12" t="s">
        <v>12</v>
      </c>
      <c r="B68" s="12" t="s">
        <v>16</v>
      </c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</row>
    <row r="69" spans="1:10" ht="45" customHeight="1">
      <c r="A69" s="91" t="s">
        <v>158</v>
      </c>
      <c r="B69" s="91"/>
      <c r="C69" s="91"/>
      <c r="D69" s="91"/>
      <c r="E69" s="91"/>
      <c r="F69" s="91"/>
      <c r="G69" s="91"/>
      <c r="H69" s="91"/>
      <c r="I69" s="91"/>
      <c r="J69" s="91"/>
    </row>
    <row r="70" ht="27.75" customHeight="1">
      <c r="A70" s="9" t="s">
        <v>6</v>
      </c>
    </row>
    <row r="71" spans="1:10" s="77" customFormat="1" ht="48" customHeight="1">
      <c r="A71" s="86" t="s">
        <v>18</v>
      </c>
      <c r="B71" s="86" t="s">
        <v>8</v>
      </c>
      <c r="C71" s="84" t="s">
        <v>96</v>
      </c>
      <c r="D71" s="89"/>
      <c r="E71" s="89"/>
      <c r="F71" s="85"/>
      <c r="G71" s="84" t="s">
        <v>155</v>
      </c>
      <c r="H71" s="89"/>
      <c r="I71" s="89"/>
      <c r="J71" s="85"/>
    </row>
    <row r="72" spans="1:10" s="77" customFormat="1" ht="61.5" customHeight="1">
      <c r="A72" s="87"/>
      <c r="B72" s="87"/>
      <c r="C72" s="78" t="s">
        <v>9</v>
      </c>
      <c r="D72" s="78" t="s">
        <v>10</v>
      </c>
      <c r="E72" s="78" t="s">
        <v>11</v>
      </c>
      <c r="F72" s="78" t="s">
        <v>59</v>
      </c>
      <c r="G72" s="78" t="s">
        <v>9</v>
      </c>
      <c r="H72" s="78" t="s">
        <v>10</v>
      </c>
      <c r="I72" s="78" t="s">
        <v>11</v>
      </c>
      <c r="J72" s="78" t="s">
        <v>57</v>
      </c>
    </row>
    <row r="73" spans="1:10" ht="27" customHeight="1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2">
        <v>9</v>
      </c>
      <c r="J73" s="12">
        <v>10</v>
      </c>
    </row>
    <row r="74" spans="1:10" ht="45" customHeight="1">
      <c r="A74" s="20">
        <v>2100</v>
      </c>
      <c r="B74" s="38" t="str">
        <f aca="true" t="shared" si="6" ref="B74:B79">B47</f>
        <v>Оплата праці і нарахування на заробітну плату</v>
      </c>
      <c r="C74" s="25">
        <f>SUM(C75:C76)</f>
        <v>311076</v>
      </c>
      <c r="D74" s="39"/>
      <c r="E74" s="39"/>
      <c r="F74" s="25">
        <f>SUM(C74:D74)</f>
        <v>311076</v>
      </c>
      <c r="G74" s="25">
        <f>SUM(G75:G76)</f>
        <v>335077</v>
      </c>
      <c r="H74" s="39"/>
      <c r="I74" s="39"/>
      <c r="J74" s="25">
        <f>SUM(G74:H74)</f>
        <v>335077</v>
      </c>
    </row>
    <row r="75" spans="1:10" ht="31.5" customHeight="1">
      <c r="A75" s="20">
        <v>2110</v>
      </c>
      <c r="B75" s="38" t="str">
        <f t="shared" si="6"/>
        <v>Оплата праці</v>
      </c>
      <c r="C75" s="40">
        <v>254980</v>
      </c>
      <c r="D75" s="39"/>
      <c r="E75" s="41"/>
      <c r="F75" s="40">
        <f aca="true" t="shared" si="7" ref="F75:F82">SUM(C75:D75)</f>
        <v>254980</v>
      </c>
      <c r="G75" s="40">
        <v>274653</v>
      </c>
      <c r="H75" s="41"/>
      <c r="I75" s="41"/>
      <c r="J75" s="40">
        <f>SUM(G75:H75)</f>
        <v>274653</v>
      </c>
    </row>
    <row r="76" spans="1:10" ht="33" customHeight="1">
      <c r="A76" s="20">
        <v>2120</v>
      </c>
      <c r="B76" s="38" t="str">
        <f t="shared" si="6"/>
        <v>Нарахування на оплату праці</v>
      </c>
      <c r="C76" s="40">
        <v>56096</v>
      </c>
      <c r="D76" s="39"/>
      <c r="E76" s="41"/>
      <c r="F76" s="40">
        <f t="shared" si="7"/>
        <v>56096</v>
      </c>
      <c r="G76" s="40">
        <v>60424</v>
      </c>
      <c r="H76" s="41"/>
      <c r="I76" s="41"/>
      <c r="J76" s="40">
        <f aca="true" t="shared" si="8" ref="J76:J82">SUM(G76:H76)</f>
        <v>60424</v>
      </c>
    </row>
    <row r="77" spans="1:10" ht="49.5" customHeight="1">
      <c r="A77" s="20">
        <v>2210</v>
      </c>
      <c r="B77" s="38" t="str">
        <f t="shared" si="6"/>
        <v>Предмети, матеріали, обладнання та інвентар</v>
      </c>
      <c r="C77" s="25">
        <v>0</v>
      </c>
      <c r="D77" s="39"/>
      <c r="E77" s="39"/>
      <c r="F77" s="25">
        <f t="shared" si="7"/>
        <v>0</v>
      </c>
      <c r="G77" s="25">
        <v>0</v>
      </c>
      <c r="H77" s="39"/>
      <c r="I77" s="39"/>
      <c r="J77" s="25">
        <f t="shared" si="8"/>
        <v>0</v>
      </c>
    </row>
    <row r="78" spans="1:10" ht="36" customHeight="1">
      <c r="A78" s="20">
        <v>2240</v>
      </c>
      <c r="B78" s="38" t="str">
        <f t="shared" si="6"/>
        <v>Оплата послуг (крім комунальних)</v>
      </c>
      <c r="C78" s="25">
        <v>382</v>
      </c>
      <c r="D78" s="39"/>
      <c r="E78" s="39"/>
      <c r="F78" s="25">
        <f t="shared" si="7"/>
        <v>382</v>
      </c>
      <c r="G78" s="25">
        <v>412</v>
      </c>
      <c r="H78" s="39"/>
      <c r="I78" s="39"/>
      <c r="J78" s="25">
        <f t="shared" si="8"/>
        <v>412</v>
      </c>
    </row>
    <row r="79" spans="1:10" ht="36" customHeight="1" hidden="1">
      <c r="A79" s="20">
        <v>2250</v>
      </c>
      <c r="B79" s="38" t="str">
        <f t="shared" si="6"/>
        <v>Видатки на відрядження</v>
      </c>
      <c r="C79" s="25">
        <v>0</v>
      </c>
      <c r="D79" s="39"/>
      <c r="E79" s="39"/>
      <c r="F79" s="25">
        <f t="shared" si="7"/>
        <v>0</v>
      </c>
      <c r="G79" s="25">
        <f>SUM(C79*1.048)</f>
        <v>0</v>
      </c>
      <c r="H79" s="39"/>
      <c r="I79" s="39"/>
      <c r="J79" s="25">
        <f t="shared" si="8"/>
        <v>0</v>
      </c>
    </row>
    <row r="80" spans="1:10" ht="72" customHeight="1" hidden="1">
      <c r="A80" s="26">
        <v>2282</v>
      </c>
      <c r="B80" s="18" t="s">
        <v>100</v>
      </c>
      <c r="C80" s="25">
        <v>0</v>
      </c>
      <c r="D80" s="39"/>
      <c r="E80" s="39"/>
      <c r="F80" s="25">
        <f t="shared" si="7"/>
        <v>0</v>
      </c>
      <c r="G80" s="25">
        <f>SUM(C80*1.048)</f>
        <v>0</v>
      </c>
      <c r="H80" s="39"/>
      <c r="I80" s="39"/>
      <c r="J80" s="25">
        <f t="shared" si="8"/>
        <v>0</v>
      </c>
    </row>
    <row r="81" spans="1:10" ht="39" customHeight="1" hidden="1">
      <c r="A81" s="32">
        <v>2800</v>
      </c>
      <c r="B81" s="18" t="s">
        <v>101</v>
      </c>
      <c r="C81" s="25">
        <v>0</v>
      </c>
      <c r="D81" s="39"/>
      <c r="E81" s="39"/>
      <c r="F81" s="25">
        <f t="shared" si="7"/>
        <v>0</v>
      </c>
      <c r="G81" s="25"/>
      <c r="H81" s="39"/>
      <c r="I81" s="39"/>
      <c r="J81" s="25">
        <f t="shared" si="8"/>
        <v>0</v>
      </c>
    </row>
    <row r="82" spans="1:10" ht="42" customHeight="1" hidden="1">
      <c r="A82" s="32">
        <v>3110</v>
      </c>
      <c r="B82" s="33" t="s">
        <v>126</v>
      </c>
      <c r="C82" s="25">
        <f>K60*1.05</f>
        <v>0</v>
      </c>
      <c r="D82" s="39"/>
      <c r="E82" s="39"/>
      <c r="F82" s="25">
        <f t="shared" si="7"/>
        <v>0</v>
      </c>
      <c r="G82" s="25">
        <f>SUM(C82*1.048)</f>
        <v>0</v>
      </c>
      <c r="H82" s="39"/>
      <c r="I82" s="39"/>
      <c r="J82" s="25">
        <f t="shared" si="8"/>
        <v>0</v>
      </c>
    </row>
    <row r="83" spans="1:10" ht="36" customHeight="1">
      <c r="A83" s="13" t="s">
        <v>12</v>
      </c>
      <c r="B83" s="36" t="s">
        <v>16</v>
      </c>
      <c r="C83" s="37">
        <f>C74+C77+C78+C79+C80+C81+C82</f>
        <v>311458</v>
      </c>
      <c r="D83" s="37">
        <f aca="true" t="shared" si="9" ref="D83:J83">D74+D77+D78+D79+D80+D81+D82</f>
        <v>0</v>
      </c>
      <c r="E83" s="37">
        <f t="shared" si="9"/>
        <v>0</v>
      </c>
      <c r="F83" s="37">
        <f t="shared" si="9"/>
        <v>311458</v>
      </c>
      <c r="G83" s="37">
        <f t="shared" si="9"/>
        <v>335489</v>
      </c>
      <c r="H83" s="37">
        <f t="shared" si="9"/>
        <v>0</v>
      </c>
      <c r="I83" s="37">
        <f t="shared" si="9"/>
        <v>0</v>
      </c>
      <c r="J83" s="37">
        <f t="shared" si="9"/>
        <v>335489</v>
      </c>
    </row>
    <row r="84" spans="1:10" ht="40.5" customHeight="1">
      <c r="A84" s="91" t="s">
        <v>159</v>
      </c>
      <c r="B84" s="91"/>
      <c r="C84" s="91"/>
      <c r="D84" s="91"/>
      <c r="E84" s="91"/>
      <c r="F84" s="91"/>
      <c r="G84" s="91"/>
      <c r="H84" s="91"/>
      <c r="I84" s="91"/>
      <c r="J84" s="91"/>
    </row>
    <row r="85" ht="25.5" customHeight="1">
      <c r="A85" s="9" t="s">
        <v>6</v>
      </c>
    </row>
    <row r="86" spans="1:10" s="77" customFormat="1" ht="33" customHeight="1">
      <c r="A86" s="86" t="s">
        <v>19</v>
      </c>
      <c r="B86" s="86" t="s">
        <v>8</v>
      </c>
      <c r="C86" s="84" t="s">
        <v>96</v>
      </c>
      <c r="D86" s="89"/>
      <c r="E86" s="89"/>
      <c r="F86" s="85"/>
      <c r="G86" s="84" t="s">
        <v>155</v>
      </c>
      <c r="H86" s="89"/>
      <c r="I86" s="89"/>
      <c r="J86" s="85"/>
    </row>
    <row r="87" spans="1:10" s="77" customFormat="1" ht="67.5" customHeight="1">
      <c r="A87" s="87"/>
      <c r="B87" s="87"/>
      <c r="C87" s="78" t="s">
        <v>9</v>
      </c>
      <c r="D87" s="78" t="s">
        <v>10</v>
      </c>
      <c r="E87" s="78" t="s">
        <v>11</v>
      </c>
      <c r="F87" s="78" t="s">
        <v>59</v>
      </c>
      <c r="G87" s="78" t="s">
        <v>9</v>
      </c>
      <c r="H87" s="78" t="s">
        <v>10</v>
      </c>
      <c r="I87" s="78" t="s">
        <v>11</v>
      </c>
      <c r="J87" s="78" t="s">
        <v>57</v>
      </c>
    </row>
    <row r="88" spans="1:10" ht="15.75" customHeight="1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12">
        <v>9</v>
      </c>
      <c r="J88" s="12">
        <v>10</v>
      </c>
    </row>
    <row r="89" spans="1:10" ht="15" customHeight="1">
      <c r="A89" s="12" t="s">
        <v>12</v>
      </c>
      <c r="B89" s="12" t="s">
        <v>12</v>
      </c>
      <c r="C89" s="12" t="s">
        <v>12</v>
      </c>
      <c r="D89" s="12" t="s">
        <v>12</v>
      </c>
      <c r="E89" s="12" t="s">
        <v>12</v>
      </c>
      <c r="F89" s="12" t="s">
        <v>12</v>
      </c>
      <c r="G89" s="12" t="s">
        <v>12</v>
      </c>
      <c r="H89" s="12" t="s">
        <v>12</v>
      </c>
      <c r="I89" s="12" t="s">
        <v>12</v>
      </c>
      <c r="J89" s="12" t="s">
        <v>12</v>
      </c>
    </row>
    <row r="90" spans="1:10" ht="27" customHeight="1">
      <c r="A90" s="12" t="s">
        <v>12</v>
      </c>
      <c r="B90" s="12" t="s">
        <v>16</v>
      </c>
      <c r="C90" s="12" t="s">
        <v>12</v>
      </c>
      <c r="D90" s="12" t="s">
        <v>12</v>
      </c>
      <c r="E90" s="12" t="s">
        <v>12</v>
      </c>
      <c r="F90" s="12" t="s">
        <v>12</v>
      </c>
      <c r="G90" s="12" t="s">
        <v>12</v>
      </c>
      <c r="H90" s="12" t="s">
        <v>12</v>
      </c>
      <c r="I90" s="12" t="s">
        <v>12</v>
      </c>
      <c r="J90" s="12" t="s">
        <v>12</v>
      </c>
    </row>
    <row r="91" spans="1:14" ht="43.5" customHeight="1">
      <c r="A91" s="94" t="s">
        <v>20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34.5" customHeight="1">
      <c r="A92" s="94" t="s">
        <v>160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ht="28.5" customHeight="1">
      <c r="A93" s="9" t="s">
        <v>6</v>
      </c>
    </row>
    <row r="94" spans="1:14" s="77" customFormat="1" ht="27" customHeight="1">
      <c r="A94" s="86" t="s">
        <v>21</v>
      </c>
      <c r="B94" s="86" t="s">
        <v>22</v>
      </c>
      <c r="C94" s="84" t="s">
        <v>151</v>
      </c>
      <c r="D94" s="89"/>
      <c r="E94" s="89"/>
      <c r="F94" s="85"/>
      <c r="G94" s="84" t="s">
        <v>152</v>
      </c>
      <c r="H94" s="89"/>
      <c r="I94" s="89"/>
      <c r="J94" s="85"/>
      <c r="K94" s="84" t="s">
        <v>153</v>
      </c>
      <c r="L94" s="89"/>
      <c r="M94" s="89"/>
      <c r="N94" s="85"/>
    </row>
    <row r="95" spans="1:14" s="77" customFormat="1" ht="72.75" customHeight="1">
      <c r="A95" s="87"/>
      <c r="B95" s="87"/>
      <c r="C95" s="78" t="s">
        <v>9</v>
      </c>
      <c r="D95" s="78" t="s">
        <v>10</v>
      </c>
      <c r="E95" s="78" t="s">
        <v>11</v>
      </c>
      <c r="F95" s="78" t="s">
        <v>59</v>
      </c>
      <c r="G95" s="78" t="s">
        <v>9</v>
      </c>
      <c r="H95" s="78" t="s">
        <v>10</v>
      </c>
      <c r="I95" s="78" t="s">
        <v>11</v>
      </c>
      <c r="J95" s="78" t="s">
        <v>57</v>
      </c>
      <c r="K95" s="78" t="s">
        <v>9</v>
      </c>
      <c r="L95" s="78" t="s">
        <v>10</v>
      </c>
      <c r="M95" s="78" t="s">
        <v>11</v>
      </c>
      <c r="N95" s="78" t="s">
        <v>58</v>
      </c>
    </row>
    <row r="96" spans="1:14" ht="24" customHeight="1">
      <c r="A96" s="12">
        <v>1</v>
      </c>
      <c r="B96" s="12">
        <v>2</v>
      </c>
      <c r="C96" s="12">
        <v>3</v>
      </c>
      <c r="D96" s="12">
        <v>4</v>
      </c>
      <c r="E96" s="12">
        <v>5</v>
      </c>
      <c r="F96" s="12">
        <v>6</v>
      </c>
      <c r="G96" s="12">
        <v>7</v>
      </c>
      <c r="H96" s="12">
        <v>8</v>
      </c>
      <c r="I96" s="12">
        <v>9</v>
      </c>
      <c r="J96" s="12">
        <v>10</v>
      </c>
      <c r="K96" s="12">
        <v>11</v>
      </c>
      <c r="L96" s="12">
        <v>12</v>
      </c>
      <c r="M96" s="12">
        <v>13</v>
      </c>
      <c r="N96" s="12">
        <v>14</v>
      </c>
    </row>
    <row r="97" spans="1:14" ht="113.25" customHeight="1">
      <c r="A97" s="12">
        <v>1</v>
      </c>
      <c r="B97" s="42" t="s">
        <v>192</v>
      </c>
      <c r="C97" s="12">
        <v>212271</v>
      </c>
      <c r="D97" s="12">
        <v>0</v>
      </c>
      <c r="E97" s="12">
        <v>0</v>
      </c>
      <c r="F97" s="12">
        <f>SUM(C97:D97)</f>
        <v>212271</v>
      </c>
      <c r="G97" s="12">
        <v>263357</v>
      </c>
      <c r="H97" s="12">
        <v>0</v>
      </c>
      <c r="I97" s="12">
        <v>0</v>
      </c>
      <c r="J97" s="12">
        <f>SUM(G97:H97)</f>
        <v>263357</v>
      </c>
      <c r="K97" s="12">
        <v>288437</v>
      </c>
      <c r="L97" s="12">
        <v>0</v>
      </c>
      <c r="M97" s="12">
        <v>0</v>
      </c>
      <c r="N97" s="12">
        <f>SUM(K97:L97)</f>
        <v>288437</v>
      </c>
    </row>
    <row r="98" spans="1:14" s="44" customFormat="1" ht="28.5" customHeight="1">
      <c r="A98" s="36" t="s">
        <v>12</v>
      </c>
      <c r="B98" s="43" t="s">
        <v>16</v>
      </c>
      <c r="C98" s="14">
        <f>C97</f>
        <v>212271</v>
      </c>
      <c r="D98" s="14">
        <f aca="true" t="shared" si="10" ref="D98:N98">D97</f>
        <v>0</v>
      </c>
      <c r="E98" s="14">
        <f t="shared" si="10"/>
        <v>0</v>
      </c>
      <c r="F98" s="14">
        <f t="shared" si="10"/>
        <v>212271</v>
      </c>
      <c r="G98" s="14">
        <f t="shared" si="10"/>
        <v>263357</v>
      </c>
      <c r="H98" s="14">
        <f t="shared" si="10"/>
        <v>0</v>
      </c>
      <c r="I98" s="14">
        <f t="shared" si="10"/>
        <v>0</v>
      </c>
      <c r="J98" s="14">
        <f t="shared" si="10"/>
        <v>263357</v>
      </c>
      <c r="K98" s="14">
        <f t="shared" si="10"/>
        <v>288437</v>
      </c>
      <c r="L98" s="14">
        <f t="shared" si="10"/>
        <v>0</v>
      </c>
      <c r="M98" s="14">
        <f t="shared" si="10"/>
        <v>0</v>
      </c>
      <c r="N98" s="14">
        <f t="shared" si="10"/>
        <v>288437</v>
      </c>
    </row>
    <row r="99" spans="1:10" ht="39" customHeight="1">
      <c r="A99" s="91" t="s">
        <v>161</v>
      </c>
      <c r="B99" s="91"/>
      <c r="C99" s="91"/>
      <c r="D99" s="91"/>
      <c r="E99" s="91"/>
      <c r="F99" s="91"/>
      <c r="G99" s="91"/>
      <c r="H99" s="91"/>
      <c r="I99" s="91"/>
      <c r="J99" s="91"/>
    </row>
    <row r="100" ht="27.75" customHeight="1">
      <c r="A100" s="9" t="s">
        <v>6</v>
      </c>
    </row>
    <row r="101" spans="1:10" s="77" customFormat="1" ht="39.75" customHeight="1">
      <c r="A101" s="86" t="s">
        <v>64</v>
      </c>
      <c r="B101" s="86" t="s">
        <v>22</v>
      </c>
      <c r="C101" s="84" t="s">
        <v>96</v>
      </c>
      <c r="D101" s="89"/>
      <c r="E101" s="89"/>
      <c r="F101" s="85"/>
      <c r="G101" s="84" t="s">
        <v>155</v>
      </c>
      <c r="H101" s="89"/>
      <c r="I101" s="89"/>
      <c r="J101" s="85"/>
    </row>
    <row r="102" spans="1:10" s="77" customFormat="1" ht="69" customHeight="1">
      <c r="A102" s="87"/>
      <c r="B102" s="87"/>
      <c r="C102" s="78" t="s">
        <v>9</v>
      </c>
      <c r="D102" s="78" t="s">
        <v>10</v>
      </c>
      <c r="E102" s="78" t="s">
        <v>11</v>
      </c>
      <c r="F102" s="78" t="s">
        <v>59</v>
      </c>
      <c r="G102" s="78" t="s">
        <v>9</v>
      </c>
      <c r="H102" s="78" t="s">
        <v>10</v>
      </c>
      <c r="I102" s="78" t="s">
        <v>11</v>
      </c>
      <c r="J102" s="78" t="s">
        <v>57</v>
      </c>
    </row>
    <row r="103" spans="1:10" ht="18" customHeight="1">
      <c r="A103" s="12">
        <v>1</v>
      </c>
      <c r="B103" s="12">
        <v>2</v>
      </c>
      <c r="C103" s="12">
        <v>3</v>
      </c>
      <c r="D103" s="12">
        <v>4</v>
      </c>
      <c r="E103" s="12">
        <v>5</v>
      </c>
      <c r="F103" s="12">
        <v>6</v>
      </c>
      <c r="G103" s="12">
        <v>7</v>
      </c>
      <c r="H103" s="12">
        <v>8</v>
      </c>
      <c r="I103" s="12">
        <v>9</v>
      </c>
      <c r="J103" s="12">
        <v>10</v>
      </c>
    </row>
    <row r="104" spans="1:10" ht="99.75" customHeight="1">
      <c r="A104" s="12">
        <v>1</v>
      </c>
      <c r="B104" s="42" t="s">
        <v>192</v>
      </c>
      <c r="C104" s="12">
        <v>311458</v>
      </c>
      <c r="D104" s="12">
        <v>0</v>
      </c>
      <c r="E104" s="12">
        <v>0</v>
      </c>
      <c r="F104" s="12">
        <f>SUM(C104:D104)</f>
        <v>311458</v>
      </c>
      <c r="G104" s="12">
        <v>335489</v>
      </c>
      <c r="H104" s="12">
        <v>0</v>
      </c>
      <c r="I104" s="12">
        <v>0</v>
      </c>
      <c r="J104" s="12">
        <f>SUM(G104:H104)</f>
        <v>335489</v>
      </c>
    </row>
    <row r="105" spans="1:10" ht="35.25" customHeight="1">
      <c r="A105" s="13" t="s">
        <v>12</v>
      </c>
      <c r="B105" s="12" t="s">
        <v>16</v>
      </c>
      <c r="C105" s="14">
        <f>C104</f>
        <v>311458</v>
      </c>
      <c r="D105" s="14" t="s">
        <v>12</v>
      </c>
      <c r="E105" s="14" t="s">
        <v>12</v>
      </c>
      <c r="F105" s="14">
        <f>F104</f>
        <v>311458</v>
      </c>
      <c r="G105" s="14">
        <f>G104</f>
        <v>335489</v>
      </c>
      <c r="H105" s="14" t="s">
        <v>12</v>
      </c>
      <c r="I105" s="14" t="s">
        <v>12</v>
      </c>
      <c r="J105" s="14">
        <f>J104</f>
        <v>335489</v>
      </c>
    </row>
    <row r="106" spans="1:13" ht="27" customHeight="1">
      <c r="A106" s="99" t="s">
        <v>83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22.5" customHeight="1">
      <c r="A107" s="94" t="s">
        <v>162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ht="27.75" customHeight="1">
      <c r="A108" s="9" t="s">
        <v>6</v>
      </c>
    </row>
    <row r="109" spans="1:13" s="77" customFormat="1" ht="25.5" customHeight="1">
      <c r="A109" s="86" t="s">
        <v>21</v>
      </c>
      <c r="B109" s="86" t="s">
        <v>23</v>
      </c>
      <c r="C109" s="86" t="s">
        <v>24</v>
      </c>
      <c r="D109" s="86" t="s">
        <v>25</v>
      </c>
      <c r="E109" s="84" t="s">
        <v>151</v>
      </c>
      <c r="F109" s="89"/>
      <c r="G109" s="85"/>
      <c r="H109" s="84" t="s">
        <v>152</v>
      </c>
      <c r="I109" s="89"/>
      <c r="J109" s="85"/>
      <c r="K109" s="84" t="s">
        <v>153</v>
      </c>
      <c r="L109" s="89"/>
      <c r="M109" s="85"/>
    </row>
    <row r="110" spans="1:13" s="77" customFormat="1" ht="42" customHeight="1">
      <c r="A110" s="87"/>
      <c r="B110" s="87"/>
      <c r="C110" s="87"/>
      <c r="D110" s="87"/>
      <c r="E110" s="78" t="s">
        <v>9</v>
      </c>
      <c r="F110" s="78" t="s">
        <v>10</v>
      </c>
      <c r="G110" s="78" t="s">
        <v>65</v>
      </c>
      <c r="H110" s="78" t="s">
        <v>9</v>
      </c>
      <c r="I110" s="78" t="s">
        <v>10</v>
      </c>
      <c r="J110" s="78" t="s">
        <v>66</v>
      </c>
      <c r="K110" s="78" t="s">
        <v>9</v>
      </c>
      <c r="L110" s="78" t="s">
        <v>10</v>
      </c>
      <c r="M110" s="78" t="s">
        <v>58</v>
      </c>
    </row>
    <row r="111" spans="1:13" ht="21.75" customHeight="1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12">
        <v>9</v>
      </c>
      <c r="J111" s="12">
        <v>10</v>
      </c>
      <c r="K111" s="12">
        <v>11</v>
      </c>
      <c r="L111" s="12">
        <v>12</v>
      </c>
      <c r="M111" s="12">
        <v>13</v>
      </c>
    </row>
    <row r="112" spans="1:13" ht="27" customHeight="1">
      <c r="A112" s="12">
        <v>1</v>
      </c>
      <c r="B112" s="36" t="s">
        <v>26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 t="s">
        <v>12</v>
      </c>
      <c r="I112" s="12" t="s">
        <v>12</v>
      </c>
      <c r="J112" s="12" t="s">
        <v>12</v>
      </c>
      <c r="K112" s="12" t="s">
        <v>12</v>
      </c>
      <c r="L112" s="12" t="s">
        <v>12</v>
      </c>
      <c r="M112" s="12" t="s">
        <v>12</v>
      </c>
    </row>
    <row r="113" spans="1:13" ht="45" customHeight="1">
      <c r="A113" s="12" t="s">
        <v>12</v>
      </c>
      <c r="B113" s="80" t="s">
        <v>133</v>
      </c>
      <c r="C113" s="81" t="s">
        <v>108</v>
      </c>
      <c r="D113" s="81" t="s">
        <v>109</v>
      </c>
      <c r="E113" s="46">
        <v>2</v>
      </c>
      <c r="F113" s="46"/>
      <c r="G113" s="46">
        <f>E113+F113</f>
        <v>2</v>
      </c>
      <c r="H113" s="46">
        <v>2</v>
      </c>
      <c r="I113" s="46"/>
      <c r="J113" s="46">
        <f>H113+I113</f>
        <v>2</v>
      </c>
      <c r="K113" s="46">
        <v>2</v>
      </c>
      <c r="L113" s="46"/>
      <c r="M113" s="46">
        <f>K113+L113</f>
        <v>2</v>
      </c>
    </row>
    <row r="114" spans="1:13" ht="69" customHeight="1">
      <c r="A114" s="12"/>
      <c r="B114" s="80" t="s">
        <v>193</v>
      </c>
      <c r="C114" s="81" t="s">
        <v>108</v>
      </c>
      <c r="D114" s="81" t="s">
        <v>195</v>
      </c>
      <c r="E114" s="50">
        <v>33</v>
      </c>
      <c r="F114" s="50"/>
      <c r="G114" s="50">
        <f>E114+F114</f>
        <v>33</v>
      </c>
      <c r="H114" s="50">
        <v>33</v>
      </c>
      <c r="I114" s="50"/>
      <c r="J114" s="50">
        <f>H114+I114</f>
        <v>33</v>
      </c>
      <c r="K114" s="50">
        <v>33</v>
      </c>
      <c r="L114" s="50"/>
      <c r="M114" s="50">
        <f>K114+L114</f>
        <v>33</v>
      </c>
    </row>
    <row r="115" spans="1:13" ht="51" customHeight="1">
      <c r="A115" s="12"/>
      <c r="B115" s="80" t="s">
        <v>194</v>
      </c>
      <c r="C115" s="81" t="s">
        <v>196</v>
      </c>
      <c r="D115" s="81" t="s">
        <v>197</v>
      </c>
      <c r="E115" s="50">
        <v>285.025</v>
      </c>
      <c r="F115" s="50"/>
      <c r="G115" s="50">
        <f>E115+F115</f>
        <v>285.025</v>
      </c>
      <c r="H115" s="50">
        <v>288.315</v>
      </c>
      <c r="I115" s="50"/>
      <c r="J115" s="50">
        <f>H115+I115</f>
        <v>288.315</v>
      </c>
      <c r="K115" s="83">
        <v>288.315</v>
      </c>
      <c r="L115" s="50"/>
      <c r="M115" s="50">
        <f>K115+L115</f>
        <v>288.315</v>
      </c>
    </row>
    <row r="116" spans="1:13" ht="18" customHeight="1">
      <c r="A116" s="12">
        <v>2</v>
      </c>
      <c r="B116" s="36" t="s">
        <v>27</v>
      </c>
      <c r="C116" s="12" t="s">
        <v>12</v>
      </c>
      <c r="D116" s="13" t="s">
        <v>12</v>
      </c>
      <c r="E116" s="50" t="s">
        <v>12</v>
      </c>
      <c r="F116" s="50" t="s">
        <v>12</v>
      </c>
      <c r="G116" s="50" t="s">
        <v>12</v>
      </c>
      <c r="H116" s="50" t="s">
        <v>12</v>
      </c>
      <c r="I116" s="50" t="s">
        <v>12</v>
      </c>
      <c r="J116" s="50" t="s">
        <v>12</v>
      </c>
      <c r="K116" s="51" t="s">
        <v>12</v>
      </c>
      <c r="L116" s="51" t="s">
        <v>12</v>
      </c>
      <c r="M116" s="52" t="s">
        <v>12</v>
      </c>
    </row>
    <row r="117" spans="1:13" ht="55.5" customHeight="1">
      <c r="A117" s="12"/>
      <c r="B117" s="80" t="s">
        <v>198</v>
      </c>
      <c r="C117" s="81" t="s">
        <v>199</v>
      </c>
      <c r="D117" s="81" t="s">
        <v>200</v>
      </c>
      <c r="E117" s="50">
        <v>64</v>
      </c>
      <c r="F117" s="50"/>
      <c r="G117" s="53">
        <f>E117+F117</f>
        <v>64</v>
      </c>
      <c r="H117" s="50">
        <v>56</v>
      </c>
      <c r="I117" s="50"/>
      <c r="J117" s="53">
        <f>H117+I117</f>
        <v>56</v>
      </c>
      <c r="K117" s="50">
        <v>70</v>
      </c>
      <c r="L117" s="50"/>
      <c r="M117" s="53">
        <f>K117+L117</f>
        <v>70</v>
      </c>
    </row>
    <row r="118" spans="1:13" ht="48.75" customHeight="1">
      <c r="A118" s="12" t="s">
        <v>12</v>
      </c>
      <c r="B118" s="80" t="s">
        <v>201</v>
      </c>
      <c r="C118" s="81" t="s">
        <v>196</v>
      </c>
      <c r="D118" s="81" t="s">
        <v>197</v>
      </c>
      <c r="E118" s="50">
        <v>265.709</v>
      </c>
      <c r="F118" s="50"/>
      <c r="G118" s="53">
        <f>E118+F118</f>
        <v>265.709</v>
      </c>
      <c r="H118" s="50">
        <v>234.19</v>
      </c>
      <c r="I118" s="50"/>
      <c r="J118" s="53">
        <f>H118+I118</f>
        <v>234.19</v>
      </c>
      <c r="K118" s="83">
        <v>265.515</v>
      </c>
      <c r="L118" s="50"/>
      <c r="M118" s="53">
        <f>K118+L118</f>
        <v>265.515</v>
      </c>
    </row>
    <row r="119" spans="1:13" ht="24" customHeight="1">
      <c r="A119" s="12">
        <v>3</v>
      </c>
      <c r="B119" s="36" t="s">
        <v>28</v>
      </c>
      <c r="C119" s="12" t="s">
        <v>12</v>
      </c>
      <c r="D119" s="13" t="s">
        <v>12</v>
      </c>
      <c r="E119" s="50" t="s">
        <v>12</v>
      </c>
      <c r="F119" s="50" t="s">
        <v>12</v>
      </c>
      <c r="G119" s="53" t="s">
        <v>12</v>
      </c>
      <c r="H119" s="50" t="s">
        <v>12</v>
      </c>
      <c r="I119" s="50" t="s">
        <v>12</v>
      </c>
      <c r="J119" s="53" t="s">
        <v>12</v>
      </c>
      <c r="K119" s="50" t="s">
        <v>12</v>
      </c>
      <c r="L119" s="50" t="s">
        <v>12</v>
      </c>
      <c r="M119" s="53" t="s">
        <v>12</v>
      </c>
    </row>
    <row r="120" spans="1:13" ht="48.75" customHeight="1">
      <c r="A120" s="12" t="s">
        <v>12</v>
      </c>
      <c r="B120" s="80" t="s">
        <v>202</v>
      </c>
      <c r="C120" s="81" t="s">
        <v>199</v>
      </c>
      <c r="D120" s="81" t="s">
        <v>144</v>
      </c>
      <c r="E120" s="54">
        <v>31.5</v>
      </c>
      <c r="F120" s="50"/>
      <c r="G120" s="46">
        <f>E120+F120</f>
        <v>31.5</v>
      </c>
      <c r="H120" s="50">
        <v>28</v>
      </c>
      <c r="I120" s="50"/>
      <c r="J120" s="53">
        <f>H120+I120</f>
        <v>28</v>
      </c>
      <c r="K120" s="50">
        <v>35</v>
      </c>
      <c r="L120" s="50"/>
      <c r="M120" s="53">
        <f>K120+L120</f>
        <v>35</v>
      </c>
    </row>
    <row r="121" spans="1:13" ht="70.5" customHeight="1">
      <c r="A121" s="12"/>
      <c r="B121" s="80" t="s">
        <v>203</v>
      </c>
      <c r="C121" s="81" t="s">
        <v>196</v>
      </c>
      <c r="D121" s="81" t="s">
        <v>144</v>
      </c>
      <c r="E121" s="50">
        <v>132.855</v>
      </c>
      <c r="F121" s="50"/>
      <c r="G121" s="53">
        <f>E121+F121</f>
        <v>132.855</v>
      </c>
      <c r="H121" s="50">
        <v>117.095</v>
      </c>
      <c r="I121" s="50"/>
      <c r="J121" s="53">
        <f>H121+I121</f>
        <v>117.095</v>
      </c>
      <c r="K121" s="83">
        <v>132.758</v>
      </c>
      <c r="L121" s="50"/>
      <c r="M121" s="53">
        <f>K121+L121</f>
        <v>132.758</v>
      </c>
    </row>
    <row r="122" spans="1:13" ht="27" customHeight="1">
      <c r="A122" s="12">
        <v>4</v>
      </c>
      <c r="B122" s="36" t="s">
        <v>29</v>
      </c>
      <c r="C122" s="12" t="s">
        <v>12</v>
      </c>
      <c r="D122" s="13" t="s">
        <v>12</v>
      </c>
      <c r="E122" s="50" t="s">
        <v>12</v>
      </c>
      <c r="F122" s="50" t="s">
        <v>12</v>
      </c>
      <c r="G122" s="50" t="s">
        <v>12</v>
      </c>
      <c r="H122" s="50" t="s">
        <v>12</v>
      </c>
      <c r="I122" s="50" t="s">
        <v>12</v>
      </c>
      <c r="J122" s="50" t="s">
        <v>12</v>
      </c>
      <c r="K122" s="50" t="s">
        <v>12</v>
      </c>
      <c r="L122" s="50" t="s">
        <v>12</v>
      </c>
      <c r="M122" s="53" t="s">
        <v>12</v>
      </c>
    </row>
    <row r="123" spans="1:13" ht="78" customHeight="1">
      <c r="A123" s="12" t="s">
        <v>12</v>
      </c>
      <c r="B123" s="80" t="s">
        <v>206</v>
      </c>
      <c r="C123" s="81" t="s">
        <v>113</v>
      </c>
      <c r="D123" s="81" t="s">
        <v>144</v>
      </c>
      <c r="E123" s="50">
        <v>21</v>
      </c>
      <c r="F123" s="50"/>
      <c r="G123" s="53">
        <f>E123+F123</f>
        <v>21</v>
      </c>
      <c r="H123" s="50">
        <v>14</v>
      </c>
      <c r="I123" s="50"/>
      <c r="J123" s="53">
        <f>H123+I123</f>
        <v>14</v>
      </c>
      <c r="K123" s="50">
        <v>100</v>
      </c>
      <c r="L123" s="50"/>
      <c r="M123" s="53">
        <f>K123+L123</f>
        <v>100</v>
      </c>
    </row>
    <row r="124" spans="1:10" ht="27" customHeight="1">
      <c r="A124" s="98" t="s">
        <v>168</v>
      </c>
      <c r="B124" s="98"/>
      <c r="C124" s="98"/>
      <c r="D124" s="98"/>
      <c r="E124" s="98"/>
      <c r="F124" s="98"/>
      <c r="G124" s="98"/>
      <c r="H124" s="98"/>
      <c r="I124" s="98"/>
      <c r="J124" s="98"/>
    </row>
    <row r="125" ht="25.5" customHeight="1">
      <c r="A125" s="9" t="s">
        <v>6</v>
      </c>
    </row>
    <row r="126" spans="1:10" s="77" customFormat="1" ht="31.5" customHeight="1">
      <c r="A126" s="86" t="s">
        <v>21</v>
      </c>
      <c r="B126" s="86" t="s">
        <v>23</v>
      </c>
      <c r="C126" s="86" t="s">
        <v>24</v>
      </c>
      <c r="D126" s="86" t="s">
        <v>25</v>
      </c>
      <c r="E126" s="84" t="s">
        <v>96</v>
      </c>
      <c r="F126" s="89"/>
      <c r="G126" s="85"/>
      <c r="H126" s="84" t="s">
        <v>155</v>
      </c>
      <c r="I126" s="89"/>
      <c r="J126" s="85"/>
    </row>
    <row r="127" spans="1:10" s="77" customFormat="1" ht="36" customHeight="1">
      <c r="A127" s="87"/>
      <c r="B127" s="87"/>
      <c r="C127" s="87"/>
      <c r="D127" s="87"/>
      <c r="E127" s="78" t="s">
        <v>9</v>
      </c>
      <c r="F127" s="78" t="s">
        <v>10</v>
      </c>
      <c r="G127" s="78" t="s">
        <v>65</v>
      </c>
      <c r="H127" s="78" t="s">
        <v>9</v>
      </c>
      <c r="I127" s="78" t="s">
        <v>10</v>
      </c>
      <c r="J127" s="78" t="s">
        <v>66</v>
      </c>
    </row>
    <row r="128" spans="1:10" ht="21.75" customHeight="1">
      <c r="A128" s="12">
        <v>1</v>
      </c>
      <c r="B128" s="12">
        <v>2</v>
      </c>
      <c r="C128" s="12">
        <v>3</v>
      </c>
      <c r="D128" s="12">
        <v>4</v>
      </c>
      <c r="E128" s="12">
        <v>5</v>
      </c>
      <c r="F128" s="12">
        <v>6</v>
      </c>
      <c r="G128" s="12">
        <v>7</v>
      </c>
      <c r="H128" s="12">
        <v>8</v>
      </c>
      <c r="I128" s="12">
        <v>9</v>
      </c>
      <c r="J128" s="12">
        <v>10</v>
      </c>
    </row>
    <row r="129" spans="1:10" ht="26.25" customHeight="1">
      <c r="A129" s="12">
        <v>1</v>
      </c>
      <c r="B129" s="36" t="s">
        <v>26</v>
      </c>
      <c r="C129" s="13" t="s">
        <v>12</v>
      </c>
      <c r="D129" s="13" t="s">
        <v>12</v>
      </c>
      <c r="E129" s="13" t="s">
        <v>12</v>
      </c>
      <c r="F129" s="13" t="s">
        <v>12</v>
      </c>
      <c r="G129" s="13" t="s">
        <v>12</v>
      </c>
      <c r="H129" s="13" t="s">
        <v>12</v>
      </c>
      <c r="I129" s="13" t="s">
        <v>12</v>
      </c>
      <c r="J129" s="13" t="s">
        <v>12</v>
      </c>
    </row>
    <row r="130" spans="1:10" ht="39.75" customHeight="1">
      <c r="A130" s="12" t="s">
        <v>12</v>
      </c>
      <c r="B130" s="80" t="s">
        <v>133</v>
      </c>
      <c r="C130" s="81" t="s">
        <v>108</v>
      </c>
      <c r="D130" s="81" t="s">
        <v>109</v>
      </c>
      <c r="E130" s="46">
        <v>2</v>
      </c>
      <c r="F130" s="12"/>
      <c r="G130" s="53">
        <f>E130+F130</f>
        <v>2</v>
      </c>
      <c r="H130" s="46">
        <v>2</v>
      </c>
      <c r="I130" s="12"/>
      <c r="J130" s="53">
        <f>H130+I130</f>
        <v>2</v>
      </c>
    </row>
    <row r="131" spans="1:10" ht="74.25" customHeight="1">
      <c r="A131" s="12"/>
      <c r="B131" s="80" t="s">
        <v>193</v>
      </c>
      <c r="C131" s="81" t="s">
        <v>108</v>
      </c>
      <c r="D131" s="81" t="s">
        <v>195</v>
      </c>
      <c r="E131" s="50">
        <v>33</v>
      </c>
      <c r="F131" s="12"/>
      <c r="G131" s="53">
        <f>E131+F131</f>
        <v>33</v>
      </c>
      <c r="H131" s="50">
        <v>33</v>
      </c>
      <c r="I131" s="12"/>
      <c r="J131" s="53">
        <f>H131+I131</f>
        <v>33</v>
      </c>
    </row>
    <row r="132" spans="1:10" ht="48" customHeight="1">
      <c r="A132" s="12"/>
      <c r="B132" s="80" t="s">
        <v>194</v>
      </c>
      <c r="C132" s="81" t="s">
        <v>196</v>
      </c>
      <c r="D132" s="81" t="s">
        <v>197</v>
      </c>
      <c r="E132" s="50">
        <v>288.315</v>
      </c>
      <c r="F132" s="50"/>
      <c r="G132" s="53">
        <f>E132+F132</f>
        <v>288.315</v>
      </c>
      <c r="H132" s="50">
        <v>288.315</v>
      </c>
      <c r="I132" s="50"/>
      <c r="J132" s="53">
        <f>H132+I132</f>
        <v>288.315</v>
      </c>
    </row>
    <row r="133" spans="1:10" ht="34.5" customHeight="1">
      <c r="A133" s="12">
        <v>2</v>
      </c>
      <c r="B133" s="36" t="s">
        <v>27</v>
      </c>
      <c r="C133" s="12" t="s">
        <v>12</v>
      </c>
      <c r="D133" s="13" t="s">
        <v>12</v>
      </c>
      <c r="E133" s="51" t="s">
        <v>12</v>
      </c>
      <c r="F133" s="50"/>
      <c r="G133" s="53"/>
      <c r="H133" s="51" t="s">
        <v>12</v>
      </c>
      <c r="I133" s="50"/>
      <c r="J133" s="53"/>
    </row>
    <row r="134" spans="1:10" ht="45.75" customHeight="1">
      <c r="A134" s="12"/>
      <c r="B134" s="80" t="s">
        <v>198</v>
      </c>
      <c r="C134" s="81" t="s">
        <v>199</v>
      </c>
      <c r="D134" s="81" t="s">
        <v>200</v>
      </c>
      <c r="E134" s="50">
        <v>56</v>
      </c>
      <c r="F134" s="13"/>
      <c r="G134" s="53">
        <f>E134+F134</f>
        <v>56</v>
      </c>
      <c r="H134" s="50">
        <v>56</v>
      </c>
      <c r="I134" s="13"/>
      <c r="J134" s="53">
        <f>H134+I134</f>
        <v>56</v>
      </c>
    </row>
    <row r="135" spans="1:10" ht="43.5" customHeight="1">
      <c r="A135" s="12"/>
      <c r="B135" s="80" t="s">
        <v>201</v>
      </c>
      <c r="C135" s="81" t="s">
        <v>196</v>
      </c>
      <c r="D135" s="81" t="s">
        <v>197</v>
      </c>
      <c r="E135" s="50">
        <v>234.19</v>
      </c>
      <c r="F135" s="50"/>
      <c r="G135" s="53">
        <f>E135+F135</f>
        <v>234.19</v>
      </c>
      <c r="H135" s="50">
        <v>234.19</v>
      </c>
      <c r="I135" s="50"/>
      <c r="J135" s="53">
        <f>H135+I135</f>
        <v>234.19</v>
      </c>
    </row>
    <row r="136" spans="1:10" ht="28.5" customHeight="1">
      <c r="A136" s="12">
        <v>3</v>
      </c>
      <c r="B136" s="36" t="s">
        <v>28</v>
      </c>
      <c r="C136" s="12" t="s">
        <v>12</v>
      </c>
      <c r="D136" s="13" t="s">
        <v>12</v>
      </c>
      <c r="E136" s="50" t="s">
        <v>12</v>
      </c>
      <c r="F136" s="50"/>
      <c r="G136" s="53"/>
      <c r="H136" s="50" t="s">
        <v>12</v>
      </c>
      <c r="I136" s="50"/>
      <c r="J136" s="53"/>
    </row>
    <row r="137" spans="1:10" ht="50.25" customHeight="1">
      <c r="A137" s="12"/>
      <c r="B137" s="80" t="s">
        <v>202</v>
      </c>
      <c r="C137" s="81" t="s">
        <v>199</v>
      </c>
      <c r="D137" s="81" t="s">
        <v>144</v>
      </c>
      <c r="E137" s="50">
        <v>28</v>
      </c>
      <c r="F137" s="50"/>
      <c r="G137" s="53">
        <f>E137+F137</f>
        <v>28</v>
      </c>
      <c r="H137" s="50">
        <v>28</v>
      </c>
      <c r="I137" s="50"/>
      <c r="J137" s="53">
        <f>H137+I137</f>
        <v>28</v>
      </c>
    </row>
    <row r="138" spans="1:10" ht="51" customHeight="1">
      <c r="A138" s="12"/>
      <c r="B138" s="80" t="s">
        <v>203</v>
      </c>
      <c r="C138" s="81" t="s">
        <v>196</v>
      </c>
      <c r="D138" s="81" t="s">
        <v>144</v>
      </c>
      <c r="E138" s="83">
        <v>132.758</v>
      </c>
      <c r="F138" s="54"/>
      <c r="G138" s="53">
        <f>E138+F138</f>
        <v>132.758</v>
      </c>
      <c r="H138" s="83">
        <v>132.758</v>
      </c>
      <c r="I138" s="54"/>
      <c r="J138" s="53">
        <f>H138+I138</f>
        <v>132.758</v>
      </c>
    </row>
    <row r="139" spans="1:10" ht="25.5" customHeight="1">
      <c r="A139" s="12">
        <v>4</v>
      </c>
      <c r="B139" s="36" t="s">
        <v>29</v>
      </c>
      <c r="C139" s="12" t="s">
        <v>12</v>
      </c>
      <c r="D139" s="13" t="s">
        <v>12</v>
      </c>
      <c r="E139" s="50" t="s">
        <v>12</v>
      </c>
      <c r="F139" s="50"/>
      <c r="G139" s="53"/>
      <c r="H139" s="50" t="s">
        <v>12</v>
      </c>
      <c r="I139" s="50"/>
      <c r="J139" s="53"/>
    </row>
    <row r="140" spans="1:10" ht="69.75" customHeight="1">
      <c r="A140" s="12" t="s">
        <v>12</v>
      </c>
      <c r="B140" s="80" t="s">
        <v>206</v>
      </c>
      <c r="C140" s="81" t="s">
        <v>113</v>
      </c>
      <c r="D140" s="81" t="s">
        <v>144</v>
      </c>
      <c r="E140" s="50">
        <v>100</v>
      </c>
      <c r="F140" s="50"/>
      <c r="G140" s="53">
        <f>E140+F140</f>
        <v>100</v>
      </c>
      <c r="H140" s="50">
        <v>100</v>
      </c>
      <c r="I140" s="50"/>
      <c r="J140" s="53">
        <f>H140+I140</f>
        <v>100</v>
      </c>
    </row>
    <row r="141" spans="1:11" ht="25.5" customHeight="1">
      <c r="A141" s="88" t="s">
        <v>30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</row>
    <row r="142" ht="19.5" customHeight="1">
      <c r="A142" s="9" t="s">
        <v>6</v>
      </c>
    </row>
    <row r="143" spans="1:11" s="77" customFormat="1" ht="30" customHeight="1">
      <c r="A143" s="86" t="s">
        <v>8</v>
      </c>
      <c r="B143" s="84" t="s">
        <v>151</v>
      </c>
      <c r="C143" s="85"/>
      <c r="D143" s="84" t="s">
        <v>152</v>
      </c>
      <c r="E143" s="85"/>
      <c r="F143" s="84" t="s">
        <v>153</v>
      </c>
      <c r="G143" s="85"/>
      <c r="H143" s="84" t="s">
        <v>96</v>
      </c>
      <c r="I143" s="85"/>
      <c r="J143" s="84" t="s">
        <v>155</v>
      </c>
      <c r="K143" s="85"/>
    </row>
    <row r="144" spans="1:11" s="77" customFormat="1" ht="41.25" customHeight="1">
      <c r="A144" s="87"/>
      <c r="B144" s="78" t="s">
        <v>9</v>
      </c>
      <c r="C144" s="78" t="s">
        <v>10</v>
      </c>
      <c r="D144" s="78" t="s">
        <v>9</v>
      </c>
      <c r="E144" s="78" t="s">
        <v>10</v>
      </c>
      <c r="F144" s="78" t="s">
        <v>9</v>
      </c>
      <c r="G144" s="78" t="s">
        <v>10</v>
      </c>
      <c r="H144" s="78" t="s">
        <v>9</v>
      </c>
      <c r="I144" s="78" t="s">
        <v>10</v>
      </c>
      <c r="J144" s="78" t="s">
        <v>9</v>
      </c>
      <c r="K144" s="78" t="s">
        <v>10</v>
      </c>
    </row>
    <row r="145" spans="1:11" ht="25.5" customHeight="1">
      <c r="A145" s="12">
        <v>1</v>
      </c>
      <c r="B145" s="12">
        <v>2</v>
      </c>
      <c r="C145" s="12">
        <v>3</v>
      </c>
      <c r="D145" s="12">
        <v>4</v>
      </c>
      <c r="E145" s="12">
        <v>5</v>
      </c>
      <c r="F145" s="12">
        <v>6</v>
      </c>
      <c r="G145" s="12">
        <v>7</v>
      </c>
      <c r="H145" s="12">
        <v>8</v>
      </c>
      <c r="I145" s="12">
        <v>9</v>
      </c>
      <c r="J145" s="12">
        <v>10</v>
      </c>
      <c r="K145" s="12">
        <v>11</v>
      </c>
    </row>
    <row r="146" spans="1:11" ht="36" customHeight="1">
      <c r="A146" s="18" t="s">
        <v>102</v>
      </c>
      <c r="B146" s="55">
        <v>95812</v>
      </c>
      <c r="C146" s="56"/>
      <c r="D146" s="55">
        <v>99622</v>
      </c>
      <c r="E146" s="56"/>
      <c r="F146" s="25">
        <v>109230</v>
      </c>
      <c r="G146" s="56"/>
      <c r="H146" s="25">
        <v>117948</v>
      </c>
      <c r="I146" s="56"/>
      <c r="J146" s="57">
        <v>127048</v>
      </c>
      <c r="K146" s="58"/>
    </row>
    <row r="147" spans="1:11" ht="57" customHeight="1">
      <c r="A147" s="18" t="s">
        <v>103</v>
      </c>
      <c r="B147" s="59">
        <v>77768</v>
      </c>
      <c r="C147" s="56"/>
      <c r="D147" s="59">
        <v>115979</v>
      </c>
      <c r="E147" s="56"/>
      <c r="F147" s="25">
        <v>126904</v>
      </c>
      <c r="G147" s="56"/>
      <c r="H147" s="25">
        <v>137032</v>
      </c>
      <c r="I147" s="56"/>
      <c r="J147" s="57">
        <v>147605</v>
      </c>
      <c r="K147" s="58"/>
    </row>
    <row r="148" spans="1:11" ht="19.5" customHeight="1">
      <c r="A148" s="12" t="s">
        <v>16</v>
      </c>
      <c r="B148" s="14">
        <f>B146+B147</f>
        <v>173580</v>
      </c>
      <c r="C148" s="14">
        <f>C146+C147</f>
        <v>0</v>
      </c>
      <c r="D148" s="14">
        <f>D146+D147</f>
        <v>215601</v>
      </c>
      <c r="E148" s="12" t="s">
        <v>12</v>
      </c>
      <c r="F148" s="46">
        <f>F146+F147</f>
        <v>236134</v>
      </c>
      <c r="G148" s="54" t="s">
        <v>12</v>
      </c>
      <c r="H148" s="46">
        <f>H146+H147</f>
        <v>254980</v>
      </c>
      <c r="I148" s="54" t="s">
        <v>12</v>
      </c>
      <c r="J148" s="46">
        <f>J146+J147</f>
        <v>274653</v>
      </c>
      <c r="K148" s="54" t="s">
        <v>12</v>
      </c>
    </row>
    <row r="149" spans="1:11" ht="15" customHeight="1">
      <c r="A149" s="12" t="s">
        <v>31</v>
      </c>
      <c r="B149" s="12" t="s">
        <v>14</v>
      </c>
      <c r="C149" s="12" t="s">
        <v>12</v>
      </c>
      <c r="D149" s="12" t="s">
        <v>14</v>
      </c>
      <c r="E149" s="12" t="s">
        <v>12</v>
      </c>
      <c r="F149" s="12" t="s">
        <v>12</v>
      </c>
      <c r="G149" s="12" t="s">
        <v>12</v>
      </c>
      <c r="H149" s="12" t="s">
        <v>12</v>
      </c>
      <c r="I149" s="12" t="s">
        <v>12</v>
      </c>
      <c r="J149" s="12" t="s">
        <v>14</v>
      </c>
      <c r="K149" s="12" t="s">
        <v>12</v>
      </c>
    </row>
    <row r="150" spans="1:16" ht="28.5" customHeight="1">
      <c r="A150" s="97" t="s">
        <v>32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1:16" s="77" customFormat="1" ht="34.5" customHeight="1">
      <c r="A151" s="86" t="s">
        <v>64</v>
      </c>
      <c r="B151" s="86" t="s">
        <v>33</v>
      </c>
      <c r="C151" s="84" t="s">
        <v>151</v>
      </c>
      <c r="D151" s="89"/>
      <c r="E151" s="89"/>
      <c r="F151" s="85"/>
      <c r="G151" s="84" t="s">
        <v>169</v>
      </c>
      <c r="H151" s="89"/>
      <c r="I151" s="89"/>
      <c r="J151" s="85"/>
      <c r="K151" s="84" t="s">
        <v>105</v>
      </c>
      <c r="L151" s="85"/>
      <c r="M151" s="84" t="s">
        <v>106</v>
      </c>
      <c r="N151" s="85"/>
      <c r="O151" s="84" t="s">
        <v>170</v>
      </c>
      <c r="P151" s="85"/>
    </row>
    <row r="152" spans="1:16" s="77" customFormat="1" ht="39" customHeight="1">
      <c r="A152" s="92"/>
      <c r="B152" s="92"/>
      <c r="C152" s="84" t="s">
        <v>9</v>
      </c>
      <c r="D152" s="85"/>
      <c r="E152" s="84" t="s">
        <v>10</v>
      </c>
      <c r="F152" s="85"/>
      <c r="G152" s="84" t="s">
        <v>9</v>
      </c>
      <c r="H152" s="85"/>
      <c r="I152" s="84" t="s">
        <v>10</v>
      </c>
      <c r="J152" s="85"/>
      <c r="K152" s="86" t="s">
        <v>9</v>
      </c>
      <c r="L152" s="86" t="s">
        <v>10</v>
      </c>
      <c r="M152" s="86" t="s">
        <v>9</v>
      </c>
      <c r="N152" s="86" t="s">
        <v>10</v>
      </c>
      <c r="O152" s="86" t="s">
        <v>9</v>
      </c>
      <c r="P152" s="86" t="s">
        <v>10</v>
      </c>
    </row>
    <row r="153" spans="1:16" s="77" customFormat="1" ht="60.75" customHeight="1">
      <c r="A153" s="87"/>
      <c r="B153" s="87"/>
      <c r="C153" s="78" t="s">
        <v>67</v>
      </c>
      <c r="D153" s="78" t="s">
        <v>68</v>
      </c>
      <c r="E153" s="78" t="s">
        <v>67</v>
      </c>
      <c r="F153" s="78" t="s">
        <v>68</v>
      </c>
      <c r="G153" s="78" t="s">
        <v>67</v>
      </c>
      <c r="H153" s="78" t="s">
        <v>68</v>
      </c>
      <c r="I153" s="78" t="s">
        <v>67</v>
      </c>
      <c r="J153" s="78" t="s">
        <v>68</v>
      </c>
      <c r="K153" s="87"/>
      <c r="L153" s="87"/>
      <c r="M153" s="87"/>
      <c r="N153" s="87"/>
      <c r="O153" s="87"/>
      <c r="P153" s="87"/>
    </row>
    <row r="154" spans="1:16" ht="30" customHeight="1">
      <c r="A154" s="12">
        <v>1</v>
      </c>
      <c r="B154" s="12">
        <v>2</v>
      </c>
      <c r="C154" s="12">
        <v>3</v>
      </c>
      <c r="D154" s="12">
        <v>4</v>
      </c>
      <c r="E154" s="12">
        <v>5</v>
      </c>
      <c r="F154" s="12">
        <v>6</v>
      </c>
      <c r="G154" s="12">
        <v>7</v>
      </c>
      <c r="H154" s="12">
        <v>8</v>
      </c>
      <c r="I154" s="12">
        <v>9</v>
      </c>
      <c r="J154" s="12">
        <v>10</v>
      </c>
      <c r="K154" s="12">
        <v>11</v>
      </c>
      <c r="L154" s="12">
        <v>12</v>
      </c>
      <c r="M154" s="12">
        <v>13</v>
      </c>
      <c r="N154" s="12">
        <v>14</v>
      </c>
      <c r="O154" s="12">
        <v>15</v>
      </c>
      <c r="P154" s="12">
        <v>16</v>
      </c>
    </row>
    <row r="155" spans="1:16" s="5" customFormat="1" ht="27" customHeight="1">
      <c r="A155" s="12">
        <v>1</v>
      </c>
      <c r="B155" s="60" t="s">
        <v>128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61">
        <v>0</v>
      </c>
      <c r="P155" s="62">
        <v>0</v>
      </c>
    </row>
    <row r="156" spans="1:16" s="5" customFormat="1" ht="22.5" customHeight="1">
      <c r="A156" s="12">
        <v>2</v>
      </c>
      <c r="B156" s="63" t="s">
        <v>129</v>
      </c>
      <c r="C156" s="32">
        <v>2</v>
      </c>
      <c r="D156" s="32">
        <v>2</v>
      </c>
      <c r="E156" s="32">
        <v>0</v>
      </c>
      <c r="F156" s="32">
        <v>0</v>
      </c>
      <c r="G156" s="32">
        <v>2</v>
      </c>
      <c r="H156" s="20">
        <v>2</v>
      </c>
      <c r="I156" s="20">
        <v>0</v>
      </c>
      <c r="J156" s="20">
        <v>0</v>
      </c>
      <c r="K156" s="20">
        <v>2</v>
      </c>
      <c r="L156" s="20">
        <v>0</v>
      </c>
      <c r="M156" s="20">
        <v>2</v>
      </c>
      <c r="N156" s="20">
        <v>0</v>
      </c>
      <c r="O156" s="61">
        <v>2</v>
      </c>
      <c r="P156" s="62">
        <v>0</v>
      </c>
    </row>
    <row r="157" spans="1:16" s="5" customFormat="1" ht="27" customHeight="1">
      <c r="A157" s="12" t="s">
        <v>12</v>
      </c>
      <c r="B157" s="43" t="s">
        <v>16</v>
      </c>
      <c r="C157" s="64">
        <f aca="true" t="shared" si="11" ref="C157:P157">SUM(C155:C156)</f>
        <v>2</v>
      </c>
      <c r="D157" s="64">
        <f t="shared" si="11"/>
        <v>2</v>
      </c>
      <c r="E157" s="64">
        <f t="shared" si="11"/>
        <v>0</v>
      </c>
      <c r="F157" s="64">
        <f t="shared" si="11"/>
        <v>0</v>
      </c>
      <c r="G157" s="64">
        <f t="shared" si="11"/>
        <v>2</v>
      </c>
      <c r="H157" s="64">
        <f t="shared" si="11"/>
        <v>2</v>
      </c>
      <c r="I157" s="64">
        <f t="shared" si="11"/>
        <v>0</v>
      </c>
      <c r="J157" s="64">
        <f t="shared" si="11"/>
        <v>0</v>
      </c>
      <c r="K157" s="64">
        <f t="shared" si="11"/>
        <v>2</v>
      </c>
      <c r="L157" s="64">
        <f t="shared" si="11"/>
        <v>0</v>
      </c>
      <c r="M157" s="64">
        <f t="shared" si="11"/>
        <v>2</v>
      </c>
      <c r="N157" s="64">
        <f t="shared" si="11"/>
        <v>0</v>
      </c>
      <c r="O157" s="64">
        <f t="shared" si="11"/>
        <v>2</v>
      </c>
      <c r="P157" s="65">
        <f t="shared" si="11"/>
        <v>0</v>
      </c>
    </row>
    <row r="158" spans="1:16" ht="33" customHeight="1">
      <c r="A158" s="12" t="s">
        <v>12</v>
      </c>
      <c r="B158" s="12" t="s">
        <v>34</v>
      </c>
      <c r="C158" s="12" t="s">
        <v>14</v>
      </c>
      <c r="D158" s="12" t="s">
        <v>14</v>
      </c>
      <c r="E158" s="12" t="s">
        <v>12</v>
      </c>
      <c r="F158" s="12" t="s">
        <v>12</v>
      </c>
      <c r="G158" s="12" t="s">
        <v>14</v>
      </c>
      <c r="H158" s="12" t="s">
        <v>14</v>
      </c>
      <c r="I158" s="12" t="s">
        <v>12</v>
      </c>
      <c r="J158" s="12" t="s">
        <v>12</v>
      </c>
      <c r="K158" s="12" t="s">
        <v>14</v>
      </c>
      <c r="L158" s="12" t="s">
        <v>12</v>
      </c>
      <c r="M158" s="12" t="s">
        <v>14</v>
      </c>
      <c r="N158" s="12" t="s">
        <v>12</v>
      </c>
      <c r="O158" s="12" t="s">
        <v>14</v>
      </c>
      <c r="P158" s="12" t="s">
        <v>12</v>
      </c>
    </row>
    <row r="159" spans="1:12" ht="27.75" customHeight="1">
      <c r="A159" s="95" t="s">
        <v>84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ht="30" customHeight="1">
      <c r="A160" s="94" t="s">
        <v>171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1:12" ht="28.5" customHeight="1">
      <c r="A161" s="96" t="s">
        <v>6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s="77" customFormat="1" ht="45.75" customHeight="1">
      <c r="A162" s="86" t="s">
        <v>21</v>
      </c>
      <c r="B162" s="86" t="s">
        <v>35</v>
      </c>
      <c r="C162" s="86" t="s">
        <v>36</v>
      </c>
      <c r="D162" s="84" t="s">
        <v>151</v>
      </c>
      <c r="E162" s="89"/>
      <c r="F162" s="85"/>
      <c r="G162" s="84" t="s">
        <v>152</v>
      </c>
      <c r="H162" s="89"/>
      <c r="I162" s="85"/>
      <c r="J162" s="84" t="s">
        <v>153</v>
      </c>
      <c r="K162" s="89"/>
      <c r="L162" s="85"/>
    </row>
    <row r="163" spans="1:12" s="77" customFormat="1" ht="58.5" customHeight="1">
      <c r="A163" s="87"/>
      <c r="B163" s="87"/>
      <c r="C163" s="87"/>
      <c r="D163" s="78" t="s">
        <v>9</v>
      </c>
      <c r="E163" s="78" t="s">
        <v>10</v>
      </c>
      <c r="F163" s="78" t="s">
        <v>69</v>
      </c>
      <c r="G163" s="78" t="s">
        <v>9</v>
      </c>
      <c r="H163" s="78" t="s">
        <v>10</v>
      </c>
      <c r="I163" s="78" t="s">
        <v>57</v>
      </c>
      <c r="J163" s="78" t="s">
        <v>9</v>
      </c>
      <c r="K163" s="78" t="s">
        <v>10</v>
      </c>
      <c r="L163" s="78" t="s">
        <v>70</v>
      </c>
    </row>
    <row r="164" spans="1:12" ht="25.5" customHeight="1">
      <c r="A164" s="12">
        <v>1</v>
      </c>
      <c r="B164" s="12">
        <v>2</v>
      </c>
      <c r="C164" s="12">
        <v>3</v>
      </c>
      <c r="D164" s="12">
        <v>4</v>
      </c>
      <c r="E164" s="12">
        <v>5</v>
      </c>
      <c r="F164" s="12">
        <v>6</v>
      </c>
      <c r="G164" s="12">
        <v>7</v>
      </c>
      <c r="H164" s="12">
        <v>8</v>
      </c>
      <c r="I164" s="12">
        <v>9</v>
      </c>
      <c r="J164" s="12">
        <v>10</v>
      </c>
      <c r="K164" s="12">
        <v>11</v>
      </c>
      <c r="L164" s="12">
        <v>12</v>
      </c>
    </row>
    <row r="165" spans="1:12" ht="28.5" customHeight="1">
      <c r="A165" s="12" t="s">
        <v>12</v>
      </c>
      <c r="B165" s="12" t="s">
        <v>16</v>
      </c>
      <c r="C165" s="13" t="s">
        <v>12</v>
      </c>
      <c r="D165" s="13" t="s">
        <v>12</v>
      </c>
      <c r="E165" s="13" t="s">
        <v>12</v>
      </c>
      <c r="F165" s="13" t="s">
        <v>12</v>
      </c>
      <c r="G165" s="13" t="s">
        <v>12</v>
      </c>
      <c r="H165" s="13" t="s">
        <v>12</v>
      </c>
      <c r="I165" s="13" t="s">
        <v>12</v>
      </c>
      <c r="J165" s="13" t="s">
        <v>12</v>
      </c>
      <c r="K165" s="13" t="s">
        <v>12</v>
      </c>
      <c r="L165" s="13" t="s">
        <v>12</v>
      </c>
    </row>
    <row r="166" spans="1:9" ht="33" customHeight="1">
      <c r="A166" s="91" t="s">
        <v>172</v>
      </c>
      <c r="B166" s="91"/>
      <c r="C166" s="91"/>
      <c r="D166" s="91"/>
      <c r="E166" s="91"/>
      <c r="F166" s="91"/>
      <c r="G166" s="91"/>
      <c r="H166" s="91"/>
      <c r="I166" s="91"/>
    </row>
    <row r="167" ht="24.75" customHeight="1">
      <c r="A167" s="9" t="s">
        <v>6</v>
      </c>
    </row>
    <row r="168" spans="1:9" s="77" customFormat="1" ht="39" customHeight="1">
      <c r="A168" s="86" t="s">
        <v>64</v>
      </c>
      <c r="B168" s="86" t="s">
        <v>35</v>
      </c>
      <c r="C168" s="86" t="s">
        <v>36</v>
      </c>
      <c r="D168" s="84" t="s">
        <v>96</v>
      </c>
      <c r="E168" s="89"/>
      <c r="F168" s="85"/>
      <c r="G168" s="84" t="s">
        <v>155</v>
      </c>
      <c r="H168" s="89"/>
      <c r="I168" s="85"/>
    </row>
    <row r="169" spans="1:9" s="77" customFormat="1" ht="64.5" customHeight="1">
      <c r="A169" s="87"/>
      <c r="B169" s="87"/>
      <c r="C169" s="87"/>
      <c r="D169" s="78" t="s">
        <v>9</v>
      </c>
      <c r="E169" s="78" t="s">
        <v>10</v>
      </c>
      <c r="F169" s="78" t="s">
        <v>69</v>
      </c>
      <c r="G169" s="78" t="s">
        <v>9</v>
      </c>
      <c r="H169" s="78" t="s">
        <v>10</v>
      </c>
      <c r="I169" s="78" t="s">
        <v>57</v>
      </c>
    </row>
    <row r="170" spans="1:9" ht="15" customHeight="1">
      <c r="A170" s="12">
        <v>1</v>
      </c>
      <c r="B170" s="12">
        <v>2</v>
      </c>
      <c r="C170" s="12">
        <v>3</v>
      </c>
      <c r="D170" s="12">
        <v>4</v>
      </c>
      <c r="E170" s="12">
        <v>5</v>
      </c>
      <c r="F170" s="12">
        <v>6</v>
      </c>
      <c r="G170" s="12">
        <v>7</v>
      </c>
      <c r="H170" s="12">
        <v>8</v>
      </c>
      <c r="I170" s="12">
        <v>9</v>
      </c>
    </row>
    <row r="171" spans="1:9" ht="18" customHeight="1">
      <c r="A171" s="12" t="s">
        <v>12</v>
      </c>
      <c r="B171" s="13" t="s">
        <v>12</v>
      </c>
      <c r="C171" s="13" t="s">
        <v>12</v>
      </c>
      <c r="D171" s="13" t="s">
        <v>12</v>
      </c>
      <c r="E171" s="13" t="s">
        <v>12</v>
      </c>
      <c r="F171" s="13" t="s">
        <v>12</v>
      </c>
      <c r="G171" s="13" t="s">
        <v>12</v>
      </c>
      <c r="H171" s="13" t="s">
        <v>12</v>
      </c>
      <c r="I171" s="13" t="s">
        <v>12</v>
      </c>
    </row>
    <row r="172" spans="1:9" ht="24" customHeight="1">
      <c r="A172" s="12" t="s">
        <v>12</v>
      </c>
      <c r="B172" s="12" t="s">
        <v>16</v>
      </c>
      <c r="C172" s="13" t="s">
        <v>12</v>
      </c>
      <c r="D172" s="13" t="s">
        <v>12</v>
      </c>
      <c r="E172" s="13" t="s">
        <v>12</v>
      </c>
      <c r="F172" s="13" t="s">
        <v>12</v>
      </c>
      <c r="G172" s="13" t="s">
        <v>12</v>
      </c>
      <c r="H172" s="13" t="s">
        <v>12</v>
      </c>
      <c r="I172" s="13" t="s">
        <v>12</v>
      </c>
    </row>
    <row r="173" spans="1:13" ht="39" customHeight="1">
      <c r="A173" s="88" t="s">
        <v>173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</row>
    <row r="174" ht="25.5" customHeight="1">
      <c r="A174" s="9" t="s">
        <v>6</v>
      </c>
    </row>
    <row r="175" spans="1:13" s="77" customFormat="1" ht="31.5" customHeight="1">
      <c r="A175" s="86" t="s">
        <v>72</v>
      </c>
      <c r="B175" s="86" t="s">
        <v>71</v>
      </c>
      <c r="C175" s="86" t="s">
        <v>37</v>
      </c>
      <c r="D175" s="84" t="s">
        <v>151</v>
      </c>
      <c r="E175" s="85"/>
      <c r="F175" s="84" t="s">
        <v>152</v>
      </c>
      <c r="G175" s="85"/>
      <c r="H175" s="84" t="s">
        <v>153</v>
      </c>
      <c r="I175" s="85"/>
      <c r="J175" s="84" t="s">
        <v>96</v>
      </c>
      <c r="K175" s="85"/>
      <c r="L175" s="84" t="s">
        <v>155</v>
      </c>
      <c r="M175" s="85"/>
    </row>
    <row r="176" spans="1:13" s="77" customFormat="1" ht="119.25" customHeight="1">
      <c r="A176" s="87"/>
      <c r="B176" s="87"/>
      <c r="C176" s="87"/>
      <c r="D176" s="78" t="s">
        <v>39</v>
      </c>
      <c r="E176" s="78" t="s">
        <v>38</v>
      </c>
      <c r="F176" s="78" t="s">
        <v>39</v>
      </c>
      <c r="G176" s="78" t="s">
        <v>38</v>
      </c>
      <c r="H176" s="78" t="s">
        <v>39</v>
      </c>
      <c r="I176" s="78" t="s">
        <v>38</v>
      </c>
      <c r="J176" s="78" t="s">
        <v>39</v>
      </c>
      <c r="K176" s="78" t="s">
        <v>38</v>
      </c>
      <c r="L176" s="78" t="s">
        <v>39</v>
      </c>
      <c r="M176" s="78" t="s">
        <v>38</v>
      </c>
    </row>
    <row r="177" spans="1:13" ht="24" customHeight="1">
      <c r="A177" s="12">
        <v>1</v>
      </c>
      <c r="B177" s="12">
        <v>2</v>
      </c>
      <c r="C177" s="12">
        <v>3</v>
      </c>
      <c r="D177" s="12">
        <v>4</v>
      </c>
      <c r="E177" s="12">
        <v>5</v>
      </c>
      <c r="F177" s="12">
        <v>6</v>
      </c>
      <c r="G177" s="12">
        <v>7</v>
      </c>
      <c r="H177" s="12">
        <v>8</v>
      </c>
      <c r="I177" s="12">
        <v>9</v>
      </c>
      <c r="J177" s="12">
        <v>10</v>
      </c>
      <c r="K177" s="12">
        <v>11</v>
      </c>
      <c r="L177" s="12">
        <v>12</v>
      </c>
      <c r="M177" s="12">
        <v>13</v>
      </c>
    </row>
    <row r="178" spans="1:13" ht="24.75" customHeight="1">
      <c r="A178" s="12" t="s">
        <v>12</v>
      </c>
      <c r="B178" s="12" t="s">
        <v>12</v>
      </c>
      <c r="C178" s="12" t="s">
        <v>12</v>
      </c>
      <c r="D178" s="12" t="s">
        <v>12</v>
      </c>
      <c r="E178" s="12" t="s">
        <v>12</v>
      </c>
      <c r="F178" s="12" t="s">
        <v>12</v>
      </c>
      <c r="G178" s="12" t="s">
        <v>12</v>
      </c>
      <c r="H178" s="12" t="s">
        <v>12</v>
      </c>
      <c r="I178" s="12" t="s">
        <v>12</v>
      </c>
      <c r="J178" s="12" t="s">
        <v>12</v>
      </c>
      <c r="K178" s="12" t="s">
        <v>12</v>
      </c>
      <c r="L178" s="12" t="s">
        <v>12</v>
      </c>
      <c r="M178" s="12" t="s">
        <v>12</v>
      </c>
    </row>
    <row r="179" spans="1:10" ht="42.75" customHeight="1">
      <c r="A179" s="95" t="s">
        <v>174</v>
      </c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6" ht="252" customHeight="1">
      <c r="A180" s="118" t="s">
        <v>204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1:16" ht="24.7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</row>
    <row r="182" spans="1:10" ht="24" customHeight="1">
      <c r="A182" s="94" t="s">
        <v>175</v>
      </c>
      <c r="B182" s="94"/>
      <c r="C182" s="94"/>
      <c r="D182" s="94"/>
      <c r="E182" s="94"/>
      <c r="F182" s="94"/>
      <c r="G182" s="94"/>
      <c r="H182" s="94"/>
      <c r="I182" s="94"/>
      <c r="J182" s="94"/>
    </row>
    <row r="183" spans="1:10" ht="30" customHeight="1">
      <c r="A183" s="94" t="s">
        <v>176</v>
      </c>
      <c r="B183" s="94"/>
      <c r="C183" s="94"/>
      <c r="D183" s="94"/>
      <c r="E183" s="94"/>
      <c r="F183" s="94"/>
      <c r="G183" s="94"/>
      <c r="H183" s="94"/>
      <c r="I183" s="94"/>
      <c r="J183" s="94"/>
    </row>
    <row r="184" ht="27" customHeight="1">
      <c r="A184" s="9" t="s">
        <v>6</v>
      </c>
    </row>
    <row r="185" spans="1:10" s="77" customFormat="1" ht="87" customHeight="1">
      <c r="A185" s="86" t="s">
        <v>40</v>
      </c>
      <c r="B185" s="86" t="s">
        <v>8</v>
      </c>
      <c r="C185" s="86" t="s">
        <v>41</v>
      </c>
      <c r="D185" s="86" t="s">
        <v>73</v>
      </c>
      <c r="E185" s="86" t="s">
        <v>42</v>
      </c>
      <c r="F185" s="86" t="s">
        <v>43</v>
      </c>
      <c r="G185" s="86" t="s">
        <v>74</v>
      </c>
      <c r="H185" s="84" t="s">
        <v>44</v>
      </c>
      <c r="I185" s="85"/>
      <c r="J185" s="86" t="s">
        <v>75</v>
      </c>
    </row>
    <row r="186" spans="1:10" s="77" customFormat="1" ht="87" customHeight="1">
      <c r="A186" s="87"/>
      <c r="B186" s="87"/>
      <c r="C186" s="87"/>
      <c r="D186" s="87"/>
      <c r="E186" s="87"/>
      <c r="F186" s="87"/>
      <c r="G186" s="87"/>
      <c r="H186" s="78" t="s">
        <v>45</v>
      </c>
      <c r="I186" s="78" t="s">
        <v>46</v>
      </c>
      <c r="J186" s="87"/>
    </row>
    <row r="187" spans="1:10" ht="22.5" customHeight="1">
      <c r="A187" s="12">
        <v>1</v>
      </c>
      <c r="B187" s="12">
        <v>2</v>
      </c>
      <c r="C187" s="12">
        <v>3</v>
      </c>
      <c r="D187" s="12">
        <v>4</v>
      </c>
      <c r="E187" s="12">
        <v>5</v>
      </c>
      <c r="F187" s="12">
        <v>6</v>
      </c>
      <c r="G187" s="12">
        <v>7</v>
      </c>
      <c r="H187" s="12">
        <v>8</v>
      </c>
      <c r="I187" s="12">
        <v>9</v>
      </c>
      <c r="J187" s="12">
        <v>10</v>
      </c>
    </row>
    <row r="188" spans="1:10" ht="18.75" customHeight="1">
      <c r="A188" s="12" t="s">
        <v>12</v>
      </c>
      <c r="B188" s="12" t="s">
        <v>12</v>
      </c>
      <c r="C188" s="12" t="s">
        <v>12</v>
      </c>
      <c r="D188" s="12" t="s">
        <v>12</v>
      </c>
      <c r="E188" s="12" t="s">
        <v>12</v>
      </c>
      <c r="F188" s="12" t="s">
        <v>12</v>
      </c>
      <c r="G188" s="12" t="s">
        <v>12</v>
      </c>
      <c r="H188" s="12" t="s">
        <v>12</v>
      </c>
      <c r="I188" s="12" t="s">
        <v>12</v>
      </c>
      <c r="J188" s="12" t="s">
        <v>12</v>
      </c>
    </row>
    <row r="189" spans="1:10" ht="24.75" customHeight="1">
      <c r="A189" s="12" t="s">
        <v>12</v>
      </c>
      <c r="B189" s="12" t="s">
        <v>16</v>
      </c>
      <c r="C189" s="12" t="s">
        <v>12</v>
      </c>
      <c r="D189" s="12" t="s">
        <v>12</v>
      </c>
      <c r="E189" s="12" t="s">
        <v>12</v>
      </c>
      <c r="F189" s="12" t="s">
        <v>12</v>
      </c>
      <c r="G189" s="12" t="s">
        <v>12</v>
      </c>
      <c r="H189" s="12" t="s">
        <v>12</v>
      </c>
      <c r="I189" s="12" t="s">
        <v>12</v>
      </c>
      <c r="J189" s="12" t="s">
        <v>12</v>
      </c>
    </row>
    <row r="190" spans="1:12" ht="31.5" customHeight="1">
      <c r="A190" s="88" t="s">
        <v>177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</row>
    <row r="191" ht="27.75" customHeight="1">
      <c r="A191" s="9" t="s">
        <v>6</v>
      </c>
    </row>
    <row r="192" spans="1:12" s="77" customFormat="1" ht="27.75" customHeight="1">
      <c r="A192" s="86" t="s">
        <v>40</v>
      </c>
      <c r="B192" s="86" t="s">
        <v>8</v>
      </c>
      <c r="C192" s="84" t="s">
        <v>104</v>
      </c>
      <c r="D192" s="89"/>
      <c r="E192" s="89"/>
      <c r="F192" s="89"/>
      <c r="G192" s="85"/>
      <c r="H192" s="84" t="s">
        <v>105</v>
      </c>
      <c r="I192" s="89"/>
      <c r="J192" s="89"/>
      <c r="K192" s="89"/>
      <c r="L192" s="85"/>
    </row>
    <row r="193" spans="1:12" s="77" customFormat="1" ht="75.75" customHeight="1">
      <c r="A193" s="92"/>
      <c r="B193" s="92"/>
      <c r="C193" s="86" t="s">
        <v>47</v>
      </c>
      <c r="D193" s="86" t="s">
        <v>48</v>
      </c>
      <c r="E193" s="84" t="s">
        <v>49</v>
      </c>
      <c r="F193" s="85"/>
      <c r="G193" s="86" t="s">
        <v>76</v>
      </c>
      <c r="H193" s="86" t="s">
        <v>50</v>
      </c>
      <c r="I193" s="86" t="s">
        <v>77</v>
      </c>
      <c r="J193" s="84" t="s">
        <v>49</v>
      </c>
      <c r="K193" s="85"/>
      <c r="L193" s="86" t="s">
        <v>78</v>
      </c>
    </row>
    <row r="194" spans="1:12" s="77" customFormat="1" ht="84" customHeight="1">
      <c r="A194" s="87"/>
      <c r="B194" s="87"/>
      <c r="C194" s="87"/>
      <c r="D194" s="87"/>
      <c r="E194" s="78" t="s">
        <v>45</v>
      </c>
      <c r="F194" s="78" t="s">
        <v>46</v>
      </c>
      <c r="G194" s="87"/>
      <c r="H194" s="87"/>
      <c r="I194" s="87"/>
      <c r="J194" s="78" t="s">
        <v>45</v>
      </c>
      <c r="K194" s="78" t="s">
        <v>46</v>
      </c>
      <c r="L194" s="87"/>
    </row>
    <row r="195" spans="1:12" ht="18" customHeight="1">
      <c r="A195" s="12">
        <v>1</v>
      </c>
      <c r="B195" s="12">
        <v>2</v>
      </c>
      <c r="C195" s="12">
        <v>3</v>
      </c>
      <c r="D195" s="12">
        <v>4</v>
      </c>
      <c r="E195" s="12">
        <v>5</v>
      </c>
      <c r="F195" s="12">
        <v>6</v>
      </c>
      <c r="G195" s="12">
        <v>7</v>
      </c>
      <c r="H195" s="12">
        <v>8</v>
      </c>
      <c r="I195" s="12">
        <v>9</v>
      </c>
      <c r="J195" s="12">
        <v>10</v>
      </c>
      <c r="K195" s="12">
        <v>11</v>
      </c>
      <c r="L195" s="12">
        <v>12</v>
      </c>
    </row>
    <row r="196" spans="1:12" ht="18" customHeight="1">
      <c r="A196" s="12" t="s">
        <v>12</v>
      </c>
      <c r="B196" s="12" t="s">
        <v>12</v>
      </c>
      <c r="C196" s="12" t="s">
        <v>12</v>
      </c>
      <c r="D196" s="12" t="s">
        <v>12</v>
      </c>
      <c r="E196" s="12" t="s">
        <v>12</v>
      </c>
      <c r="F196" s="12" t="s">
        <v>12</v>
      </c>
      <c r="G196" s="12" t="s">
        <v>12</v>
      </c>
      <c r="H196" s="12" t="s">
        <v>12</v>
      </c>
      <c r="I196" s="12" t="s">
        <v>12</v>
      </c>
      <c r="J196" s="12" t="s">
        <v>12</v>
      </c>
      <c r="K196" s="12" t="s">
        <v>12</v>
      </c>
      <c r="L196" s="12" t="s">
        <v>12</v>
      </c>
    </row>
    <row r="197" spans="1:12" ht="18" customHeight="1">
      <c r="A197" s="12" t="s">
        <v>12</v>
      </c>
      <c r="B197" s="12" t="s">
        <v>16</v>
      </c>
      <c r="C197" s="12" t="s">
        <v>12</v>
      </c>
      <c r="D197" s="12" t="s">
        <v>12</v>
      </c>
      <c r="E197" s="12" t="s">
        <v>12</v>
      </c>
      <c r="F197" s="12" t="s">
        <v>12</v>
      </c>
      <c r="G197" s="12" t="s">
        <v>12</v>
      </c>
      <c r="H197" s="12" t="s">
        <v>12</v>
      </c>
      <c r="I197" s="12" t="s">
        <v>12</v>
      </c>
      <c r="J197" s="12" t="s">
        <v>12</v>
      </c>
      <c r="K197" s="12" t="s">
        <v>12</v>
      </c>
      <c r="L197" s="12" t="s">
        <v>12</v>
      </c>
    </row>
    <row r="198" spans="1:9" ht="25.5" customHeight="1">
      <c r="A198" s="91" t="s">
        <v>178</v>
      </c>
      <c r="B198" s="91"/>
      <c r="C198" s="91"/>
      <c r="D198" s="91"/>
      <c r="E198" s="91"/>
      <c r="F198" s="91"/>
      <c r="G198" s="91"/>
      <c r="H198" s="91"/>
      <c r="I198" s="91"/>
    </row>
    <row r="199" ht="31.5" customHeight="1">
      <c r="A199" s="9" t="s">
        <v>6</v>
      </c>
    </row>
    <row r="200" spans="1:9" s="77" customFormat="1" ht="108.75" customHeight="1">
      <c r="A200" s="78" t="s">
        <v>40</v>
      </c>
      <c r="B200" s="78" t="s">
        <v>8</v>
      </c>
      <c r="C200" s="78" t="s">
        <v>41</v>
      </c>
      <c r="D200" s="78" t="s">
        <v>51</v>
      </c>
      <c r="E200" s="78" t="s">
        <v>107</v>
      </c>
      <c r="F200" s="78" t="s">
        <v>179</v>
      </c>
      <c r="G200" s="78" t="s">
        <v>180</v>
      </c>
      <c r="H200" s="78" t="s">
        <v>52</v>
      </c>
      <c r="I200" s="78" t="s">
        <v>53</v>
      </c>
    </row>
    <row r="201" spans="1:9" ht="24.75" customHeight="1">
      <c r="A201" s="12">
        <v>1</v>
      </c>
      <c r="B201" s="12">
        <v>2</v>
      </c>
      <c r="C201" s="12">
        <v>3</v>
      </c>
      <c r="D201" s="12">
        <v>4</v>
      </c>
      <c r="E201" s="12">
        <v>5</v>
      </c>
      <c r="F201" s="12">
        <v>6</v>
      </c>
      <c r="G201" s="12">
        <v>7</v>
      </c>
      <c r="H201" s="12">
        <v>8</v>
      </c>
      <c r="I201" s="12">
        <v>9</v>
      </c>
    </row>
    <row r="202" spans="1:9" ht="18" customHeight="1">
      <c r="A202" s="12" t="s">
        <v>12</v>
      </c>
      <c r="B202" s="12" t="s">
        <v>12</v>
      </c>
      <c r="C202" s="12" t="s">
        <v>12</v>
      </c>
      <c r="D202" s="12" t="s">
        <v>12</v>
      </c>
      <c r="E202" s="12" t="s">
        <v>12</v>
      </c>
      <c r="F202" s="12" t="s">
        <v>12</v>
      </c>
      <c r="G202" s="12" t="s">
        <v>12</v>
      </c>
      <c r="H202" s="12" t="s">
        <v>12</v>
      </c>
      <c r="I202" s="12" t="s">
        <v>12</v>
      </c>
    </row>
    <row r="203" spans="1:9" ht="26.25" customHeight="1">
      <c r="A203" s="12" t="s">
        <v>12</v>
      </c>
      <c r="B203" s="12" t="s">
        <v>16</v>
      </c>
      <c r="C203" s="12" t="s">
        <v>12</v>
      </c>
      <c r="D203" s="12" t="s">
        <v>12</v>
      </c>
      <c r="E203" s="12" t="s">
        <v>12</v>
      </c>
      <c r="F203" s="12" t="s">
        <v>12</v>
      </c>
      <c r="G203" s="12" t="s">
        <v>12</v>
      </c>
      <c r="H203" s="12" t="s">
        <v>12</v>
      </c>
      <c r="I203" s="12" t="s">
        <v>12</v>
      </c>
    </row>
    <row r="204" spans="1:9" ht="28.5" customHeight="1">
      <c r="A204" s="93" t="s">
        <v>181</v>
      </c>
      <c r="B204" s="93"/>
      <c r="C204" s="93"/>
      <c r="D204" s="93"/>
      <c r="E204" s="93"/>
      <c r="F204" s="93"/>
      <c r="G204" s="93"/>
      <c r="H204" s="93"/>
      <c r="I204" s="93"/>
    </row>
    <row r="205" spans="1:9" ht="60" customHeight="1">
      <c r="A205" s="94" t="s">
        <v>182</v>
      </c>
      <c r="B205" s="94"/>
      <c r="C205" s="94"/>
      <c r="D205" s="94"/>
      <c r="E205" s="94"/>
      <c r="F205" s="94"/>
      <c r="G205" s="94"/>
      <c r="H205" s="94"/>
      <c r="I205" s="94"/>
    </row>
    <row r="206" spans="1:9" ht="45" customHeight="1">
      <c r="A206" s="88" t="s">
        <v>184</v>
      </c>
      <c r="B206" s="88"/>
      <c r="C206" s="88"/>
      <c r="D206" s="88"/>
      <c r="E206" s="88"/>
      <c r="F206" s="88"/>
      <c r="G206" s="88"/>
      <c r="H206" s="7"/>
      <c r="I206" s="7"/>
    </row>
    <row r="207" ht="43.5" customHeight="1">
      <c r="A207" s="66" t="s">
        <v>183</v>
      </c>
    </row>
    <row r="208" ht="58.5" customHeight="1">
      <c r="A208" s="66"/>
    </row>
    <row r="209" ht="56.25" customHeight="1">
      <c r="A209" s="66"/>
    </row>
    <row r="210" ht="57" customHeight="1"/>
    <row r="211" spans="1:9" s="5" customFormat="1" ht="58.5" customHeight="1">
      <c r="A211" s="88" t="s">
        <v>185</v>
      </c>
      <c r="B211" s="88"/>
      <c r="C211" s="67"/>
      <c r="D211" s="68"/>
      <c r="E211" s="68"/>
      <c r="G211" s="114" t="s">
        <v>131</v>
      </c>
      <c r="H211" s="114"/>
      <c r="I211" s="114"/>
    </row>
    <row r="212" spans="1:9" ht="23.25" customHeight="1">
      <c r="A212" s="69"/>
      <c r="B212" s="70"/>
      <c r="D212" s="90" t="s">
        <v>54</v>
      </c>
      <c r="E212" s="90"/>
      <c r="G212" s="90" t="s">
        <v>55</v>
      </c>
      <c r="H212" s="90"/>
      <c r="I212" s="90"/>
    </row>
    <row r="213" spans="1:9" ht="23.25" customHeight="1">
      <c r="A213" s="69"/>
      <c r="B213" s="70"/>
      <c r="D213" s="67"/>
      <c r="G213" s="8"/>
      <c r="H213" s="8"/>
      <c r="I213" s="8"/>
    </row>
    <row r="214" spans="1:9" ht="23.25" customHeight="1">
      <c r="A214" s="69"/>
      <c r="B214" s="70"/>
      <c r="D214" s="67"/>
      <c r="G214" s="8"/>
      <c r="H214" s="8"/>
      <c r="I214" s="8"/>
    </row>
    <row r="215" spans="1:9" ht="23.25" customHeight="1">
      <c r="A215" s="69"/>
      <c r="B215" s="70"/>
      <c r="D215" s="67"/>
      <c r="G215" s="8"/>
      <c r="H215" s="8"/>
      <c r="I215" s="8"/>
    </row>
    <row r="216" spans="1:9" ht="46.5" customHeight="1">
      <c r="A216" s="88" t="s">
        <v>130</v>
      </c>
      <c r="B216" s="88"/>
      <c r="C216" s="67"/>
      <c r="D216" s="71"/>
      <c r="E216" s="71"/>
      <c r="G216" s="109" t="s">
        <v>132</v>
      </c>
      <c r="H216" s="109"/>
      <c r="I216" s="109"/>
    </row>
    <row r="217" spans="1:9" ht="24" customHeight="1">
      <c r="A217" s="7"/>
      <c r="B217" s="67"/>
      <c r="C217" s="67"/>
      <c r="D217" s="90" t="s">
        <v>54</v>
      </c>
      <c r="E217" s="90"/>
      <c r="G217" s="90" t="s">
        <v>55</v>
      </c>
      <c r="H217" s="90"/>
      <c r="I217" s="90"/>
    </row>
  </sheetData>
  <sheetProtection/>
  <mergeCells count="177">
    <mergeCell ref="D212:E212"/>
    <mergeCell ref="G212:I212"/>
    <mergeCell ref="A216:B216"/>
    <mergeCell ref="G216:I216"/>
    <mergeCell ref="D217:E217"/>
    <mergeCell ref="G217:I217"/>
    <mergeCell ref="A198:I198"/>
    <mergeCell ref="A204:I204"/>
    <mergeCell ref="A205:I205"/>
    <mergeCell ref="A206:G206"/>
    <mergeCell ref="A211:B211"/>
    <mergeCell ref="G211:I211"/>
    <mergeCell ref="E193:F193"/>
    <mergeCell ref="G193:G194"/>
    <mergeCell ref="H193:H194"/>
    <mergeCell ref="I193:I194"/>
    <mergeCell ref="J193:K193"/>
    <mergeCell ref="L193:L194"/>
    <mergeCell ref="G185:G186"/>
    <mergeCell ref="H185:I185"/>
    <mergeCell ref="J185:J186"/>
    <mergeCell ref="A190:L190"/>
    <mergeCell ref="A192:A194"/>
    <mergeCell ref="B192:B194"/>
    <mergeCell ref="C192:G192"/>
    <mergeCell ref="H192:L192"/>
    <mergeCell ref="C193:C194"/>
    <mergeCell ref="D193:D194"/>
    <mergeCell ref="A179:J179"/>
    <mergeCell ref="A180:P180"/>
    <mergeCell ref="A182:J182"/>
    <mergeCell ref="A183:J183"/>
    <mergeCell ref="A185:A186"/>
    <mergeCell ref="B185:B186"/>
    <mergeCell ref="C185:C186"/>
    <mergeCell ref="D185:D186"/>
    <mergeCell ref="E185:E186"/>
    <mergeCell ref="F185:F186"/>
    <mergeCell ref="A173:M173"/>
    <mergeCell ref="A175:A176"/>
    <mergeCell ref="B175:B176"/>
    <mergeCell ref="C175:C176"/>
    <mergeCell ref="D175:E175"/>
    <mergeCell ref="F175:G175"/>
    <mergeCell ref="H175:I175"/>
    <mergeCell ref="J175:K175"/>
    <mergeCell ref="L175:M175"/>
    <mergeCell ref="J162:L162"/>
    <mergeCell ref="A166:I166"/>
    <mergeCell ref="A168:A169"/>
    <mergeCell ref="B168:B169"/>
    <mergeCell ref="C168:C169"/>
    <mergeCell ref="D168:F168"/>
    <mergeCell ref="G168:I168"/>
    <mergeCell ref="O152:O153"/>
    <mergeCell ref="P152:P153"/>
    <mergeCell ref="A159:L159"/>
    <mergeCell ref="A160:L160"/>
    <mergeCell ref="A161:L161"/>
    <mergeCell ref="A162:A163"/>
    <mergeCell ref="B162:B163"/>
    <mergeCell ref="C162:C163"/>
    <mergeCell ref="D162:F162"/>
    <mergeCell ref="G162:I162"/>
    <mergeCell ref="G152:H152"/>
    <mergeCell ref="I152:J152"/>
    <mergeCell ref="K152:K153"/>
    <mergeCell ref="L152:L153"/>
    <mergeCell ref="M152:M153"/>
    <mergeCell ref="N152:N153"/>
    <mergeCell ref="A150:P150"/>
    <mergeCell ref="A151:A153"/>
    <mergeCell ref="B151:B153"/>
    <mergeCell ref="C151:F151"/>
    <mergeCell ref="G151:J151"/>
    <mergeCell ref="K151:L151"/>
    <mergeCell ref="M151:N151"/>
    <mergeCell ref="O151:P151"/>
    <mergeCell ref="C152:D152"/>
    <mergeCell ref="E152:F152"/>
    <mergeCell ref="A141:K141"/>
    <mergeCell ref="A143:A144"/>
    <mergeCell ref="B143:C143"/>
    <mergeCell ref="D143:E143"/>
    <mergeCell ref="F143:G143"/>
    <mergeCell ref="H143:I143"/>
    <mergeCell ref="J143:K143"/>
    <mergeCell ref="K109:M109"/>
    <mergeCell ref="A124:J124"/>
    <mergeCell ref="A126:A127"/>
    <mergeCell ref="B126:B127"/>
    <mergeCell ref="C126:C127"/>
    <mergeCell ref="D126:D127"/>
    <mergeCell ref="E126:G126"/>
    <mergeCell ref="H126:J126"/>
    <mergeCell ref="A109:A110"/>
    <mergeCell ref="B109:B110"/>
    <mergeCell ref="C109:C110"/>
    <mergeCell ref="D109:D110"/>
    <mergeCell ref="E109:G109"/>
    <mergeCell ref="H109:J109"/>
    <mergeCell ref="A101:A102"/>
    <mergeCell ref="B101:B102"/>
    <mergeCell ref="C101:F101"/>
    <mergeCell ref="G101:J101"/>
    <mergeCell ref="A106:M106"/>
    <mergeCell ref="A107:M107"/>
    <mergeCell ref="A94:A95"/>
    <mergeCell ref="B94:B95"/>
    <mergeCell ref="C94:F94"/>
    <mergeCell ref="G94:J94"/>
    <mergeCell ref="K94:N94"/>
    <mergeCell ref="A99:J99"/>
    <mergeCell ref="A86:A87"/>
    <mergeCell ref="B86:B87"/>
    <mergeCell ref="C86:F86"/>
    <mergeCell ref="G86:J86"/>
    <mergeCell ref="A91:N91"/>
    <mergeCell ref="A92:N92"/>
    <mergeCell ref="A69:J69"/>
    <mergeCell ref="A71:A72"/>
    <mergeCell ref="B71:B72"/>
    <mergeCell ref="C71:F71"/>
    <mergeCell ref="G71:J71"/>
    <mergeCell ref="A84:J84"/>
    <mergeCell ref="A62:N62"/>
    <mergeCell ref="A64:A65"/>
    <mergeCell ref="B64:B65"/>
    <mergeCell ref="C64:F64"/>
    <mergeCell ref="G64:J64"/>
    <mergeCell ref="K64:N64"/>
    <mergeCell ref="A42:N42"/>
    <mergeCell ref="A44:A45"/>
    <mergeCell ref="B44:B45"/>
    <mergeCell ref="C44:F44"/>
    <mergeCell ref="G44:J44"/>
    <mergeCell ref="K44:N44"/>
    <mergeCell ref="A31:J31"/>
    <mergeCell ref="A33:A34"/>
    <mergeCell ref="B33:B34"/>
    <mergeCell ref="C33:F33"/>
    <mergeCell ref="G33:J33"/>
    <mergeCell ref="A41:N41"/>
    <mergeCell ref="A21:P21"/>
    <mergeCell ref="A22:B22"/>
    <mergeCell ref="A23:A24"/>
    <mergeCell ref="B23:B24"/>
    <mergeCell ref="C23:F23"/>
    <mergeCell ref="G23:J23"/>
    <mergeCell ref="K23:N23"/>
    <mergeCell ref="A15:P15"/>
    <mergeCell ref="A16:P16"/>
    <mergeCell ref="A17:P17"/>
    <mergeCell ref="A18:P18"/>
    <mergeCell ref="A19:P19"/>
    <mergeCell ref="A20:P20"/>
    <mergeCell ref="C12:E12"/>
    <mergeCell ref="F12:G12"/>
    <mergeCell ref="H12:M12"/>
    <mergeCell ref="O12:P12"/>
    <mergeCell ref="A13:P13"/>
    <mergeCell ref="A14:P14"/>
    <mergeCell ref="A9:J9"/>
    <mergeCell ref="O9:P9"/>
    <mergeCell ref="A10:J10"/>
    <mergeCell ref="K10:M10"/>
    <mergeCell ref="O10:P10"/>
    <mergeCell ref="C11:E11"/>
    <mergeCell ref="F11:G11"/>
    <mergeCell ref="H11:M11"/>
    <mergeCell ref="O11:P11"/>
    <mergeCell ref="A6:P6"/>
    <mergeCell ref="A7:J7"/>
    <mergeCell ref="O7:P7"/>
    <mergeCell ref="A8:J8"/>
    <mergeCell ref="K8:M8"/>
    <mergeCell ref="O8:P8"/>
  </mergeCells>
  <printOptions horizontalCentered="1"/>
  <pageMargins left="0.3937007874015748" right="0.5511811023622047" top="0.7874015748031497" bottom="0.2755905511811024" header="0.31496062992125984" footer="0.31496062992125984"/>
  <pageSetup horizontalDpi="600" verticalDpi="600" orientation="landscape" paperSize="9" scale="48" r:id="rId1"/>
  <rowBreaks count="7" manualBreakCount="7">
    <brk id="30" max="255" man="1"/>
    <brk id="68" max="255" man="1"/>
    <brk id="98" max="255" man="1"/>
    <brk id="121" max="255" man="1"/>
    <brk id="149" max="255" man="1"/>
    <brk id="178" max="15" man="1"/>
    <brk id="197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23"/>
  <sheetViews>
    <sheetView tabSelected="1" view="pageBreakPreview" zoomScale="60" zoomScalePageLayoutView="0" workbookViewId="0" topLeftCell="A43">
      <pane xSplit="2" ySplit="4" topLeftCell="C194" activePane="bottomRight" state="frozen"/>
      <selection pane="topLeft" activeCell="A43" sqref="A43"/>
      <selection pane="topRight" activeCell="C43" sqref="C43"/>
      <selection pane="bottomLeft" activeCell="A47" sqref="A47"/>
      <selection pane="bottomRight" activeCell="K58" sqref="K58"/>
    </sheetView>
  </sheetViews>
  <sheetFormatPr defaultColWidth="9.140625" defaultRowHeight="84" customHeight="1"/>
  <cols>
    <col min="1" max="1" width="22.7109375" style="3" customWidth="1"/>
    <col min="2" max="2" width="52.00390625" style="3" customWidth="1"/>
    <col min="3" max="3" width="19.140625" style="3" customWidth="1"/>
    <col min="4" max="4" width="15.8515625" style="3" customWidth="1"/>
    <col min="5" max="5" width="17.7109375" style="3" customWidth="1"/>
    <col min="6" max="6" width="19.00390625" style="3" customWidth="1"/>
    <col min="7" max="7" width="14.7109375" style="3" customWidth="1"/>
    <col min="8" max="8" width="15.7109375" style="3" customWidth="1"/>
    <col min="9" max="9" width="17.57421875" style="3" customWidth="1"/>
    <col min="10" max="10" width="15.8515625" style="3" customWidth="1"/>
    <col min="11" max="11" width="16.57421875" style="3" customWidth="1"/>
    <col min="12" max="12" width="17.28125" style="3" customWidth="1"/>
    <col min="13" max="13" width="17.57421875" style="3" customWidth="1"/>
    <col min="14" max="14" width="14.57421875" style="3" customWidth="1"/>
    <col min="15" max="15" width="14.00390625" style="3" customWidth="1"/>
    <col min="16" max="16" width="13.8515625" style="3" customWidth="1"/>
    <col min="17" max="16384" width="9.140625" style="3" customWidth="1"/>
  </cols>
  <sheetData>
    <row r="1" s="1" customFormat="1" ht="22.5" customHeight="1">
      <c r="P1" s="2" t="s">
        <v>0</v>
      </c>
    </row>
    <row r="2" s="1" customFormat="1" ht="18" customHeight="1">
      <c r="P2" s="2" t="s">
        <v>1</v>
      </c>
    </row>
    <row r="3" s="1" customFormat="1" ht="21" customHeight="1">
      <c r="P3" s="2" t="s">
        <v>2</v>
      </c>
    </row>
    <row r="4" s="1" customFormat="1" ht="23.25" customHeight="1">
      <c r="P4" s="2" t="s">
        <v>3</v>
      </c>
    </row>
    <row r="5" s="1" customFormat="1" ht="21" customHeight="1">
      <c r="P5" s="2" t="s">
        <v>146</v>
      </c>
    </row>
    <row r="6" spans="1:16" ht="34.5" customHeight="1">
      <c r="A6" s="115" t="s">
        <v>147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5" customFormat="1" ht="36" customHeight="1">
      <c r="A7" s="116" t="s">
        <v>114</v>
      </c>
      <c r="B7" s="116"/>
      <c r="C7" s="116"/>
      <c r="D7" s="116"/>
      <c r="E7" s="116"/>
      <c r="F7" s="116"/>
      <c r="G7" s="116"/>
      <c r="H7" s="116"/>
      <c r="I7" s="116"/>
      <c r="J7" s="116"/>
      <c r="K7" s="4"/>
      <c r="L7" s="6">
        <v>15</v>
      </c>
      <c r="M7" s="4"/>
      <c r="N7" s="4"/>
      <c r="O7" s="107" t="s">
        <v>116</v>
      </c>
      <c r="P7" s="107"/>
    </row>
    <row r="8" spans="1:16" s="73" customFormat="1" ht="47.25" customHeight="1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17" t="s">
        <v>85</v>
      </c>
      <c r="L8" s="117"/>
      <c r="M8" s="117"/>
      <c r="N8" s="72"/>
      <c r="O8" s="106" t="s">
        <v>86</v>
      </c>
      <c r="P8" s="106"/>
    </row>
    <row r="9" spans="1:16" s="5" customFormat="1" ht="31.5" customHeight="1">
      <c r="A9" s="116" t="s">
        <v>115</v>
      </c>
      <c r="B9" s="116"/>
      <c r="C9" s="116"/>
      <c r="D9" s="116"/>
      <c r="E9" s="116"/>
      <c r="F9" s="116"/>
      <c r="G9" s="116"/>
      <c r="H9" s="116"/>
      <c r="I9" s="116"/>
      <c r="J9" s="116"/>
      <c r="K9" s="4"/>
      <c r="L9" s="6">
        <v>151</v>
      </c>
      <c r="M9" s="4"/>
      <c r="N9" s="4"/>
      <c r="O9" s="107" t="s">
        <v>116</v>
      </c>
      <c r="P9" s="107"/>
    </row>
    <row r="10" spans="1:16" s="73" customFormat="1" ht="63" customHeight="1">
      <c r="A10" s="105" t="s">
        <v>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17" t="s">
        <v>87</v>
      </c>
      <c r="L10" s="117"/>
      <c r="M10" s="117"/>
      <c r="N10" s="72"/>
      <c r="O10" s="106" t="s">
        <v>86</v>
      </c>
      <c r="P10" s="106"/>
    </row>
    <row r="11" spans="1:16" s="5" customFormat="1" ht="47.25" customHeight="1">
      <c r="A11" s="76" t="s">
        <v>56</v>
      </c>
      <c r="B11" s="6">
        <v>1510160</v>
      </c>
      <c r="C11" s="107" t="s">
        <v>94</v>
      </c>
      <c r="D11" s="107"/>
      <c r="E11" s="107"/>
      <c r="F11" s="107" t="s">
        <v>95</v>
      </c>
      <c r="G11" s="107"/>
      <c r="H11" s="108" t="s">
        <v>93</v>
      </c>
      <c r="I11" s="108"/>
      <c r="J11" s="108"/>
      <c r="K11" s="108"/>
      <c r="L11" s="108"/>
      <c r="M11" s="108"/>
      <c r="N11" s="7"/>
      <c r="O11" s="111">
        <v>12208100000</v>
      </c>
      <c r="P11" s="111"/>
    </row>
    <row r="12" spans="2:16" s="73" customFormat="1" ht="63" customHeight="1">
      <c r="B12" s="74" t="s">
        <v>88</v>
      </c>
      <c r="C12" s="105" t="s">
        <v>89</v>
      </c>
      <c r="D12" s="105"/>
      <c r="E12" s="105"/>
      <c r="F12" s="105" t="s">
        <v>90</v>
      </c>
      <c r="G12" s="105"/>
      <c r="H12" s="105" t="s">
        <v>91</v>
      </c>
      <c r="I12" s="105"/>
      <c r="J12" s="105"/>
      <c r="K12" s="105"/>
      <c r="L12" s="105"/>
      <c r="M12" s="105"/>
      <c r="N12" s="75"/>
      <c r="O12" s="105" t="s">
        <v>92</v>
      </c>
      <c r="P12" s="105"/>
    </row>
    <row r="13" spans="1:16" ht="40.5" customHeight="1">
      <c r="A13" s="94" t="s">
        <v>148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ht="36.75" customHeight="1">
      <c r="A14" s="94" t="s">
        <v>79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33.75" customHeight="1">
      <c r="A15" s="110" t="s">
        <v>117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ht="28.5" customHeight="1">
      <c r="A16" s="94" t="s">
        <v>80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11" ht="30" customHeight="1">
      <c r="A17" s="112" t="s">
        <v>118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</row>
    <row r="18" spans="1:16" ht="28.5" customHeight="1">
      <c r="A18" s="94" t="s">
        <v>81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11" ht="112.5" customHeight="1">
      <c r="A19" s="113" t="s">
        <v>149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</row>
    <row r="20" spans="1:16" ht="30" customHeight="1">
      <c r="A20" s="94" t="s">
        <v>82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27.75" customHeight="1">
      <c r="A21" s="94" t="s">
        <v>150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2" ht="24.75" customHeight="1">
      <c r="A22" s="96" t="s">
        <v>6</v>
      </c>
      <c r="B22" s="96"/>
    </row>
    <row r="23" spans="1:14" s="77" customFormat="1" ht="36.75" customHeight="1">
      <c r="A23" s="86" t="s">
        <v>7</v>
      </c>
      <c r="B23" s="86" t="s">
        <v>8</v>
      </c>
      <c r="C23" s="84" t="s">
        <v>151</v>
      </c>
      <c r="D23" s="89"/>
      <c r="E23" s="89"/>
      <c r="F23" s="85"/>
      <c r="G23" s="84" t="s">
        <v>152</v>
      </c>
      <c r="H23" s="89"/>
      <c r="I23" s="89"/>
      <c r="J23" s="85"/>
      <c r="K23" s="84" t="s">
        <v>153</v>
      </c>
      <c r="L23" s="89"/>
      <c r="M23" s="89"/>
      <c r="N23" s="85"/>
    </row>
    <row r="24" spans="1:14" s="77" customFormat="1" ht="69.75" customHeight="1">
      <c r="A24" s="87"/>
      <c r="B24" s="87"/>
      <c r="C24" s="78" t="s">
        <v>9</v>
      </c>
      <c r="D24" s="78" t="s">
        <v>10</v>
      </c>
      <c r="E24" s="78" t="s">
        <v>11</v>
      </c>
      <c r="F24" s="78" t="s">
        <v>59</v>
      </c>
      <c r="G24" s="78" t="s">
        <v>9</v>
      </c>
      <c r="H24" s="78" t="s">
        <v>10</v>
      </c>
      <c r="I24" s="78" t="s">
        <v>11</v>
      </c>
      <c r="J24" s="78" t="s">
        <v>57</v>
      </c>
      <c r="K24" s="78" t="s">
        <v>9</v>
      </c>
      <c r="L24" s="78" t="s">
        <v>10</v>
      </c>
      <c r="M24" s="78" t="s">
        <v>11</v>
      </c>
      <c r="N24" s="78" t="s">
        <v>58</v>
      </c>
    </row>
    <row r="25" spans="1:14" ht="19.5" customHeight="1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2">
        <v>14</v>
      </c>
    </row>
    <row r="26" spans="1:14" ht="45" customHeight="1">
      <c r="A26" s="12">
        <v>1510160</v>
      </c>
      <c r="B26" s="13" t="s">
        <v>13</v>
      </c>
      <c r="C26" s="12">
        <v>1775556</v>
      </c>
      <c r="D26" s="12" t="s">
        <v>14</v>
      </c>
      <c r="E26" s="12" t="s">
        <v>14</v>
      </c>
      <c r="F26" s="14">
        <f>SUM(C26:E26)</f>
        <v>1775556</v>
      </c>
      <c r="G26" s="12">
        <v>2916013</v>
      </c>
      <c r="H26" s="12" t="s">
        <v>14</v>
      </c>
      <c r="I26" s="12" t="s">
        <v>14</v>
      </c>
      <c r="J26" s="14">
        <f>SUM(G26:I26)</f>
        <v>2916013</v>
      </c>
      <c r="K26" s="15">
        <v>3181039</v>
      </c>
      <c r="L26" s="12" t="s">
        <v>14</v>
      </c>
      <c r="M26" s="12" t="s">
        <v>14</v>
      </c>
      <c r="N26" s="16">
        <f>K26</f>
        <v>3181039</v>
      </c>
    </row>
    <row r="27" spans="1:14" ht="42" customHeight="1" hidden="1">
      <c r="A27" s="12" t="s">
        <v>12</v>
      </c>
      <c r="B27" s="13" t="s">
        <v>60</v>
      </c>
      <c r="C27" s="12" t="s">
        <v>14</v>
      </c>
      <c r="D27" s="12" t="s">
        <v>12</v>
      </c>
      <c r="E27" s="12" t="s">
        <v>12</v>
      </c>
      <c r="F27" s="14">
        <f>SUM(C27:E27)</f>
        <v>0</v>
      </c>
      <c r="G27" s="12" t="s">
        <v>14</v>
      </c>
      <c r="H27" s="12" t="s">
        <v>12</v>
      </c>
      <c r="I27" s="12" t="s">
        <v>12</v>
      </c>
      <c r="J27" s="12" t="s">
        <v>12</v>
      </c>
      <c r="K27" s="12" t="s">
        <v>14</v>
      </c>
      <c r="L27" s="12" t="s">
        <v>12</v>
      </c>
      <c r="M27" s="12" t="s">
        <v>12</v>
      </c>
      <c r="N27" s="12" t="s">
        <v>12</v>
      </c>
    </row>
    <row r="28" spans="1:14" ht="42.75" customHeight="1" hidden="1">
      <c r="A28" s="12" t="s">
        <v>12</v>
      </c>
      <c r="B28" s="13" t="s">
        <v>61</v>
      </c>
      <c r="C28" s="12" t="s">
        <v>14</v>
      </c>
      <c r="D28" s="12">
        <v>0</v>
      </c>
      <c r="E28" s="12" t="s">
        <v>12</v>
      </c>
      <c r="F28" s="14">
        <f>SUM(C28:E28)</f>
        <v>0</v>
      </c>
      <c r="G28" s="12" t="s">
        <v>14</v>
      </c>
      <c r="H28" s="12" t="s">
        <v>12</v>
      </c>
      <c r="I28" s="12" t="s">
        <v>12</v>
      </c>
      <c r="J28" s="12" t="s">
        <v>12</v>
      </c>
      <c r="K28" s="12" t="s">
        <v>14</v>
      </c>
      <c r="L28" s="12" t="s">
        <v>12</v>
      </c>
      <c r="M28" s="12" t="s">
        <v>12</v>
      </c>
      <c r="N28" s="12" t="s">
        <v>12</v>
      </c>
    </row>
    <row r="29" spans="1:14" ht="33" customHeight="1" hidden="1">
      <c r="A29" s="12" t="s">
        <v>12</v>
      </c>
      <c r="B29" s="13" t="s">
        <v>15</v>
      </c>
      <c r="C29" s="12" t="s">
        <v>14</v>
      </c>
      <c r="D29" s="12" t="s">
        <v>12</v>
      </c>
      <c r="E29" s="12" t="s">
        <v>12</v>
      </c>
      <c r="F29" s="12">
        <f>SUM(C29:E29)</f>
        <v>0</v>
      </c>
      <c r="G29" s="12" t="s">
        <v>14</v>
      </c>
      <c r="H29" s="12" t="s">
        <v>12</v>
      </c>
      <c r="I29" s="12" t="s">
        <v>12</v>
      </c>
      <c r="J29" s="12" t="s">
        <v>12</v>
      </c>
      <c r="K29" s="12" t="s">
        <v>14</v>
      </c>
      <c r="L29" s="12" t="s">
        <v>12</v>
      </c>
      <c r="M29" s="12" t="s">
        <v>12</v>
      </c>
      <c r="N29" s="12" t="s">
        <v>12</v>
      </c>
    </row>
    <row r="30" spans="1:14" ht="27.75" customHeight="1">
      <c r="A30" s="12" t="s">
        <v>12</v>
      </c>
      <c r="B30" s="12" t="s">
        <v>16</v>
      </c>
      <c r="C30" s="14">
        <f>SUM(C26:C29)</f>
        <v>1775556</v>
      </c>
      <c r="D30" s="14">
        <f aca="true" t="shared" si="0" ref="D30:J30">SUM(D26:D29)</f>
        <v>0</v>
      </c>
      <c r="E30" s="14">
        <f t="shared" si="0"/>
        <v>0</v>
      </c>
      <c r="F30" s="14">
        <f t="shared" si="0"/>
        <v>1775556</v>
      </c>
      <c r="G30" s="14">
        <f t="shared" si="0"/>
        <v>2916013</v>
      </c>
      <c r="H30" s="14">
        <f t="shared" si="0"/>
        <v>0</v>
      </c>
      <c r="I30" s="14">
        <f t="shared" si="0"/>
        <v>0</v>
      </c>
      <c r="J30" s="14">
        <f t="shared" si="0"/>
        <v>2916013</v>
      </c>
      <c r="K30" s="16">
        <f>K26</f>
        <v>3181039</v>
      </c>
      <c r="L30" s="15" t="s">
        <v>12</v>
      </c>
      <c r="M30" s="15" t="s">
        <v>12</v>
      </c>
      <c r="N30" s="16">
        <f>K30</f>
        <v>3181039</v>
      </c>
    </row>
    <row r="31" spans="1:10" ht="38.25" customHeight="1">
      <c r="A31" s="91" t="s">
        <v>154</v>
      </c>
      <c r="B31" s="91"/>
      <c r="C31" s="91"/>
      <c r="D31" s="91"/>
      <c r="E31" s="91"/>
      <c r="F31" s="91"/>
      <c r="G31" s="91"/>
      <c r="H31" s="91"/>
      <c r="I31" s="91"/>
      <c r="J31" s="91"/>
    </row>
    <row r="32" ht="25.5" customHeight="1">
      <c r="A32" s="9" t="s">
        <v>6</v>
      </c>
    </row>
    <row r="33" spans="1:10" s="77" customFormat="1" ht="33" customHeight="1">
      <c r="A33" s="86" t="s">
        <v>7</v>
      </c>
      <c r="B33" s="86" t="s">
        <v>8</v>
      </c>
      <c r="C33" s="84" t="s">
        <v>96</v>
      </c>
      <c r="D33" s="89"/>
      <c r="E33" s="89"/>
      <c r="F33" s="85"/>
      <c r="G33" s="84" t="s">
        <v>155</v>
      </c>
      <c r="H33" s="89"/>
      <c r="I33" s="89"/>
      <c r="J33" s="85"/>
    </row>
    <row r="34" spans="1:10" s="77" customFormat="1" ht="66.75" customHeight="1">
      <c r="A34" s="87"/>
      <c r="B34" s="87"/>
      <c r="C34" s="78" t="s">
        <v>9</v>
      </c>
      <c r="D34" s="78" t="s">
        <v>10</v>
      </c>
      <c r="E34" s="78" t="s">
        <v>11</v>
      </c>
      <c r="F34" s="78" t="s">
        <v>59</v>
      </c>
      <c r="G34" s="78" t="s">
        <v>9</v>
      </c>
      <c r="H34" s="78" t="s">
        <v>10</v>
      </c>
      <c r="I34" s="78" t="s">
        <v>11</v>
      </c>
      <c r="J34" s="78" t="s">
        <v>57</v>
      </c>
    </row>
    <row r="35" spans="1:10" ht="19.5" customHeight="1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  <c r="J35" s="12">
        <v>10</v>
      </c>
    </row>
    <row r="36" spans="1:10" ht="34.5" customHeight="1">
      <c r="A36" s="12">
        <v>1510160</v>
      </c>
      <c r="B36" s="13" t="s">
        <v>13</v>
      </c>
      <c r="C36" s="15">
        <v>3143101</v>
      </c>
      <c r="D36" s="12" t="s">
        <v>14</v>
      </c>
      <c r="E36" s="12" t="s">
        <v>12</v>
      </c>
      <c r="F36" s="15">
        <f>C36</f>
        <v>3143101</v>
      </c>
      <c r="G36" s="15">
        <v>3186449</v>
      </c>
      <c r="H36" s="12" t="s">
        <v>14</v>
      </c>
      <c r="I36" s="12" t="s">
        <v>12</v>
      </c>
      <c r="J36" s="15">
        <f>G36</f>
        <v>3186449</v>
      </c>
    </row>
    <row r="37" spans="1:10" ht="45.75" customHeight="1" hidden="1">
      <c r="A37" s="13" t="s">
        <v>12</v>
      </c>
      <c r="B37" s="13" t="s">
        <v>62</v>
      </c>
      <c r="C37" s="12" t="s">
        <v>14</v>
      </c>
      <c r="D37" s="12" t="s">
        <v>12</v>
      </c>
      <c r="E37" s="12" t="s">
        <v>12</v>
      </c>
      <c r="F37" s="15" t="s">
        <v>12</v>
      </c>
      <c r="G37" s="12" t="s">
        <v>14</v>
      </c>
      <c r="H37" s="12" t="s">
        <v>12</v>
      </c>
      <c r="I37" s="12" t="s">
        <v>12</v>
      </c>
      <c r="J37" s="15" t="s">
        <v>12</v>
      </c>
    </row>
    <row r="38" spans="1:10" ht="49.5" customHeight="1" hidden="1">
      <c r="A38" s="13" t="s">
        <v>12</v>
      </c>
      <c r="B38" s="13" t="s">
        <v>63</v>
      </c>
      <c r="C38" s="12" t="s">
        <v>14</v>
      </c>
      <c r="D38" s="12" t="s">
        <v>12</v>
      </c>
      <c r="E38" s="12" t="s">
        <v>12</v>
      </c>
      <c r="F38" s="15" t="s">
        <v>12</v>
      </c>
      <c r="G38" s="12" t="s">
        <v>14</v>
      </c>
      <c r="H38" s="12" t="s">
        <v>12</v>
      </c>
      <c r="I38" s="12" t="s">
        <v>12</v>
      </c>
      <c r="J38" s="15" t="s">
        <v>12</v>
      </c>
    </row>
    <row r="39" spans="1:10" ht="25.5" customHeight="1" hidden="1">
      <c r="A39" s="13" t="s">
        <v>12</v>
      </c>
      <c r="B39" s="13" t="s">
        <v>15</v>
      </c>
      <c r="C39" s="12" t="s">
        <v>14</v>
      </c>
      <c r="D39" s="12" t="s">
        <v>12</v>
      </c>
      <c r="E39" s="12" t="s">
        <v>12</v>
      </c>
      <c r="F39" s="15" t="s">
        <v>12</v>
      </c>
      <c r="G39" s="12" t="s">
        <v>14</v>
      </c>
      <c r="H39" s="12" t="s">
        <v>12</v>
      </c>
      <c r="I39" s="12" t="s">
        <v>12</v>
      </c>
      <c r="J39" s="15" t="s">
        <v>12</v>
      </c>
    </row>
    <row r="40" spans="1:10" ht="27.75" customHeight="1">
      <c r="A40" s="13" t="s">
        <v>12</v>
      </c>
      <c r="B40" s="12" t="s">
        <v>16</v>
      </c>
      <c r="C40" s="16">
        <f>C36</f>
        <v>3143101</v>
      </c>
      <c r="D40" s="13" t="s">
        <v>12</v>
      </c>
      <c r="E40" s="13" t="s">
        <v>12</v>
      </c>
      <c r="F40" s="16">
        <f>F36</f>
        <v>3143101</v>
      </c>
      <c r="G40" s="16">
        <f>G36</f>
        <v>3186449</v>
      </c>
      <c r="H40" s="13" t="s">
        <v>12</v>
      </c>
      <c r="I40" s="13" t="s">
        <v>12</v>
      </c>
      <c r="J40" s="16">
        <f>J36</f>
        <v>3186449</v>
      </c>
    </row>
    <row r="41" spans="1:14" ht="36" customHeight="1">
      <c r="A41" s="94" t="s">
        <v>17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28.5" customHeight="1">
      <c r="A42" s="94" t="s">
        <v>156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ht="24.75" customHeight="1">
      <c r="A43" s="9" t="s">
        <v>6</v>
      </c>
    </row>
    <row r="44" spans="1:14" ht="31.5" customHeight="1">
      <c r="A44" s="100" t="s">
        <v>18</v>
      </c>
      <c r="B44" s="100" t="s">
        <v>8</v>
      </c>
      <c r="C44" s="102" t="s">
        <v>151</v>
      </c>
      <c r="D44" s="103"/>
      <c r="E44" s="103"/>
      <c r="F44" s="104"/>
      <c r="G44" s="102" t="s">
        <v>152</v>
      </c>
      <c r="H44" s="103"/>
      <c r="I44" s="103"/>
      <c r="J44" s="104"/>
      <c r="K44" s="102" t="s">
        <v>153</v>
      </c>
      <c r="L44" s="103"/>
      <c r="M44" s="103"/>
      <c r="N44" s="104"/>
    </row>
    <row r="45" spans="1:14" ht="64.5" customHeight="1">
      <c r="A45" s="101"/>
      <c r="B45" s="101"/>
      <c r="C45" s="12" t="s">
        <v>9</v>
      </c>
      <c r="D45" s="12" t="s">
        <v>10</v>
      </c>
      <c r="E45" s="12" t="s">
        <v>11</v>
      </c>
      <c r="F45" s="12" t="s">
        <v>59</v>
      </c>
      <c r="G45" s="12" t="s">
        <v>9</v>
      </c>
      <c r="H45" s="12" t="s">
        <v>10</v>
      </c>
      <c r="I45" s="12" t="s">
        <v>11</v>
      </c>
      <c r="J45" s="12" t="s">
        <v>57</v>
      </c>
      <c r="K45" s="12" t="s">
        <v>9</v>
      </c>
      <c r="L45" s="12" t="s">
        <v>10</v>
      </c>
      <c r="M45" s="12" t="s">
        <v>11</v>
      </c>
      <c r="N45" s="12" t="s">
        <v>58</v>
      </c>
    </row>
    <row r="46" spans="1:14" ht="24.75" customHeight="1">
      <c r="A46" s="12">
        <v>1</v>
      </c>
      <c r="B46" s="12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  <c r="I46" s="12">
        <v>9</v>
      </c>
      <c r="J46" s="12">
        <v>10</v>
      </c>
      <c r="K46" s="12">
        <v>11</v>
      </c>
      <c r="L46" s="12">
        <v>12</v>
      </c>
      <c r="M46" s="12">
        <v>13</v>
      </c>
      <c r="N46" s="12">
        <v>14</v>
      </c>
    </row>
    <row r="47" spans="1:14" ht="51" customHeight="1">
      <c r="A47" s="17">
        <v>2100</v>
      </c>
      <c r="B47" s="18" t="s">
        <v>119</v>
      </c>
      <c r="C47" s="19">
        <f>SUM(C48:C49)</f>
        <v>1616094</v>
      </c>
      <c r="D47" s="19">
        <f aca="true" t="shared" si="1" ref="D47:N47">SUM(D48:D49)</f>
        <v>0</v>
      </c>
      <c r="E47" s="19">
        <f t="shared" si="1"/>
        <v>0</v>
      </c>
      <c r="F47" s="19">
        <f t="shared" si="1"/>
        <v>1616094</v>
      </c>
      <c r="G47" s="19">
        <f t="shared" si="1"/>
        <v>2692299</v>
      </c>
      <c r="H47" s="19">
        <f t="shared" si="1"/>
        <v>0</v>
      </c>
      <c r="I47" s="19">
        <f t="shared" si="1"/>
        <v>0</v>
      </c>
      <c r="J47" s="19">
        <f t="shared" si="1"/>
        <v>2692299</v>
      </c>
      <c r="K47" s="19">
        <f t="shared" si="1"/>
        <v>2953390</v>
      </c>
      <c r="L47" s="19"/>
      <c r="M47" s="19">
        <f t="shared" si="1"/>
        <v>0</v>
      </c>
      <c r="N47" s="19">
        <f t="shared" si="1"/>
        <v>2953390</v>
      </c>
    </row>
    <row r="48" spans="1:14" ht="34.5" customHeight="1">
      <c r="A48" s="20">
        <v>2110</v>
      </c>
      <c r="B48" s="18" t="s">
        <v>120</v>
      </c>
      <c r="C48" s="21">
        <v>1323072</v>
      </c>
      <c r="D48" s="22"/>
      <c r="E48" s="22"/>
      <c r="F48" s="22">
        <f>SUM(C48:D48)</f>
        <v>1323072</v>
      </c>
      <c r="G48" s="22">
        <v>2205463</v>
      </c>
      <c r="H48" s="22"/>
      <c r="I48" s="22"/>
      <c r="J48" s="22">
        <f>SUM(G48:H48)</f>
        <v>2205463</v>
      </c>
      <c r="K48" s="22">
        <v>2420810</v>
      </c>
      <c r="L48" s="22"/>
      <c r="M48" s="22"/>
      <c r="N48" s="22">
        <f>SUM(K48:L48)</f>
        <v>2420810</v>
      </c>
    </row>
    <row r="49" spans="1:14" ht="30.75" customHeight="1">
      <c r="A49" s="20">
        <v>2120</v>
      </c>
      <c r="B49" s="23" t="s">
        <v>97</v>
      </c>
      <c r="C49" s="21">
        <v>293022</v>
      </c>
      <c r="D49" s="22"/>
      <c r="E49" s="22"/>
      <c r="F49" s="22">
        <f aca="true" t="shared" si="2" ref="F49:F60">SUM(C49:D49)</f>
        <v>293022</v>
      </c>
      <c r="G49" s="22">
        <v>486836</v>
      </c>
      <c r="H49" s="22"/>
      <c r="I49" s="22"/>
      <c r="J49" s="22">
        <f aca="true" t="shared" si="3" ref="J49:J60">SUM(G49:H49)</f>
        <v>486836</v>
      </c>
      <c r="K49" s="22">
        <v>532580</v>
      </c>
      <c r="L49" s="22"/>
      <c r="M49" s="22"/>
      <c r="N49" s="22">
        <f aca="true" t="shared" si="4" ref="N49:N60">SUM(K49:L49)</f>
        <v>532580</v>
      </c>
    </row>
    <row r="50" spans="1:14" ht="47.25" customHeight="1">
      <c r="A50" s="20">
        <v>2210</v>
      </c>
      <c r="B50" s="18" t="s">
        <v>121</v>
      </c>
      <c r="C50" s="24">
        <v>79427</v>
      </c>
      <c r="D50" s="25"/>
      <c r="E50" s="25"/>
      <c r="F50" s="25">
        <f t="shared" si="2"/>
        <v>79427</v>
      </c>
      <c r="G50" s="25">
        <v>131501</v>
      </c>
      <c r="H50" s="25"/>
      <c r="I50" s="25"/>
      <c r="J50" s="25">
        <f t="shared" si="3"/>
        <v>131501</v>
      </c>
      <c r="K50" s="25">
        <v>89837</v>
      </c>
      <c r="L50" s="25"/>
      <c r="M50" s="25"/>
      <c r="N50" s="25">
        <f t="shared" si="4"/>
        <v>89837</v>
      </c>
    </row>
    <row r="51" spans="1:14" ht="30.75" customHeight="1">
      <c r="A51" s="20">
        <v>2240</v>
      </c>
      <c r="B51" s="18" t="s">
        <v>98</v>
      </c>
      <c r="C51" s="24">
        <v>39343</v>
      </c>
      <c r="D51" s="25"/>
      <c r="E51" s="25"/>
      <c r="F51" s="25">
        <f t="shared" si="2"/>
        <v>39343</v>
      </c>
      <c r="G51" s="25">
        <v>83837</v>
      </c>
      <c r="H51" s="25"/>
      <c r="I51" s="25"/>
      <c r="J51" s="25">
        <f t="shared" si="3"/>
        <v>83837</v>
      </c>
      <c r="K51" s="25">
        <v>86514</v>
      </c>
      <c r="L51" s="25"/>
      <c r="M51" s="25"/>
      <c r="N51" s="25">
        <f t="shared" si="4"/>
        <v>86514</v>
      </c>
    </row>
    <row r="52" spans="1:14" ht="30.75" customHeight="1">
      <c r="A52" s="20">
        <v>2250</v>
      </c>
      <c r="B52" s="18" t="s">
        <v>99</v>
      </c>
      <c r="C52" s="24">
        <v>600</v>
      </c>
      <c r="D52" s="25"/>
      <c r="E52" s="25"/>
      <c r="F52" s="25">
        <f t="shared" si="2"/>
        <v>600</v>
      </c>
      <c r="G52" s="25">
        <v>3895</v>
      </c>
      <c r="H52" s="25"/>
      <c r="I52" s="25"/>
      <c r="J52" s="25">
        <f t="shared" si="3"/>
        <v>3895</v>
      </c>
      <c r="K52" s="25">
        <f>16200-6919</f>
        <v>9281</v>
      </c>
      <c r="L52" s="25"/>
      <c r="M52" s="25"/>
      <c r="N52" s="25">
        <f t="shared" si="4"/>
        <v>9281</v>
      </c>
    </row>
    <row r="53" spans="1:14" ht="43.5" customHeight="1">
      <c r="A53" s="26">
        <v>2270</v>
      </c>
      <c r="B53" s="18" t="s">
        <v>122</v>
      </c>
      <c r="C53" s="27">
        <f>SUM(C54:C56)</f>
        <v>39052</v>
      </c>
      <c r="D53" s="28"/>
      <c r="E53" s="28"/>
      <c r="F53" s="25">
        <f t="shared" si="2"/>
        <v>39052</v>
      </c>
      <c r="G53" s="27">
        <f>SUM(G54:G56)</f>
        <v>0</v>
      </c>
      <c r="H53" s="28"/>
      <c r="I53" s="28"/>
      <c r="J53" s="25">
        <f t="shared" si="3"/>
        <v>0</v>
      </c>
      <c r="K53" s="27">
        <f>SUM(K54:K56)</f>
        <v>0</v>
      </c>
      <c r="L53" s="25"/>
      <c r="M53" s="28"/>
      <c r="N53" s="25">
        <f t="shared" si="4"/>
        <v>0</v>
      </c>
    </row>
    <row r="54" spans="1:14" ht="30" customHeight="1">
      <c r="A54" s="26">
        <v>2271</v>
      </c>
      <c r="B54" s="18" t="s">
        <v>123</v>
      </c>
      <c r="C54" s="29">
        <v>29296.5</v>
      </c>
      <c r="D54" s="28"/>
      <c r="E54" s="28"/>
      <c r="F54" s="22">
        <f t="shared" si="2"/>
        <v>29296.5</v>
      </c>
      <c r="G54" s="30">
        <v>0</v>
      </c>
      <c r="H54" s="28"/>
      <c r="I54" s="28"/>
      <c r="J54" s="22">
        <f t="shared" si="3"/>
        <v>0</v>
      </c>
      <c r="K54" s="30">
        <v>0</v>
      </c>
      <c r="L54" s="22"/>
      <c r="M54" s="31"/>
      <c r="N54" s="22">
        <f t="shared" si="4"/>
        <v>0</v>
      </c>
    </row>
    <row r="55" spans="1:14" ht="41.25" customHeight="1">
      <c r="A55" s="26">
        <v>2272</v>
      </c>
      <c r="B55" s="18" t="s">
        <v>124</v>
      </c>
      <c r="C55" s="29">
        <v>1074.5</v>
      </c>
      <c r="D55" s="28"/>
      <c r="E55" s="28"/>
      <c r="F55" s="22">
        <f t="shared" si="2"/>
        <v>1074.5</v>
      </c>
      <c r="G55" s="30">
        <v>0</v>
      </c>
      <c r="H55" s="28"/>
      <c r="I55" s="28"/>
      <c r="J55" s="22">
        <f t="shared" si="3"/>
        <v>0</v>
      </c>
      <c r="K55" s="30">
        <v>0</v>
      </c>
      <c r="L55" s="22"/>
      <c r="M55" s="31"/>
      <c r="N55" s="22">
        <f t="shared" si="4"/>
        <v>0</v>
      </c>
    </row>
    <row r="56" spans="1:14" ht="28.5" customHeight="1">
      <c r="A56" s="26">
        <v>2273</v>
      </c>
      <c r="B56" s="18" t="s">
        <v>125</v>
      </c>
      <c r="C56" s="29">
        <v>8681</v>
      </c>
      <c r="D56" s="28"/>
      <c r="E56" s="28"/>
      <c r="F56" s="22">
        <f t="shared" si="2"/>
        <v>8681</v>
      </c>
      <c r="G56" s="30">
        <v>0</v>
      </c>
      <c r="H56" s="28"/>
      <c r="I56" s="28"/>
      <c r="J56" s="22">
        <f t="shared" si="3"/>
        <v>0</v>
      </c>
      <c r="K56" s="30">
        <v>0</v>
      </c>
      <c r="L56" s="22"/>
      <c r="M56" s="31"/>
      <c r="N56" s="22">
        <f t="shared" si="4"/>
        <v>0</v>
      </c>
    </row>
    <row r="57" spans="1:14" ht="63" customHeight="1">
      <c r="A57" s="26">
        <v>2282</v>
      </c>
      <c r="B57" s="18" t="s">
        <v>100</v>
      </c>
      <c r="C57" s="24">
        <v>1040</v>
      </c>
      <c r="D57" s="25"/>
      <c r="E57" s="25"/>
      <c r="F57" s="25">
        <f t="shared" si="2"/>
        <v>1040</v>
      </c>
      <c r="G57" s="25">
        <v>2560</v>
      </c>
      <c r="H57" s="25"/>
      <c r="I57" s="25"/>
      <c r="J57" s="25">
        <f t="shared" si="3"/>
        <v>2560</v>
      </c>
      <c r="K57" s="25">
        <f>32801+6919</f>
        <v>39720</v>
      </c>
      <c r="L57" s="25"/>
      <c r="M57" s="25"/>
      <c r="N57" s="25">
        <f t="shared" si="4"/>
        <v>39720</v>
      </c>
    </row>
    <row r="58" spans="1:14" ht="25.5" customHeight="1">
      <c r="A58" s="32">
        <v>2800</v>
      </c>
      <c r="B58" s="18" t="s">
        <v>101</v>
      </c>
      <c r="C58" s="24">
        <v>0</v>
      </c>
      <c r="D58" s="25"/>
      <c r="E58" s="25"/>
      <c r="F58" s="25">
        <f t="shared" si="2"/>
        <v>0</v>
      </c>
      <c r="G58" s="25">
        <v>1921</v>
      </c>
      <c r="H58" s="25"/>
      <c r="I58" s="25"/>
      <c r="J58" s="25">
        <f t="shared" si="3"/>
        <v>1921</v>
      </c>
      <c r="K58" s="25">
        <v>2297</v>
      </c>
      <c r="L58" s="25"/>
      <c r="M58" s="25"/>
      <c r="N58" s="25">
        <f t="shared" si="4"/>
        <v>2297</v>
      </c>
    </row>
    <row r="59" spans="1:14" ht="42" customHeight="1">
      <c r="A59" s="32">
        <v>3110</v>
      </c>
      <c r="B59" s="33" t="s">
        <v>126</v>
      </c>
      <c r="C59" s="25"/>
      <c r="D59" s="25">
        <v>0</v>
      </c>
      <c r="E59" s="25">
        <v>0</v>
      </c>
      <c r="F59" s="25">
        <f t="shared" si="2"/>
        <v>0</v>
      </c>
      <c r="G59" s="25"/>
      <c r="H59" s="25"/>
      <c r="I59" s="25"/>
      <c r="J59" s="25">
        <f t="shared" si="3"/>
        <v>0</v>
      </c>
      <c r="K59" s="25">
        <f>SUM(G59)*1.07</f>
        <v>0</v>
      </c>
      <c r="L59" s="25"/>
      <c r="M59" s="25"/>
      <c r="N59" s="25">
        <f t="shared" si="4"/>
        <v>0</v>
      </c>
    </row>
    <row r="60" spans="1:14" ht="30.75" customHeight="1">
      <c r="A60" s="32">
        <v>3132</v>
      </c>
      <c r="B60" s="34" t="s">
        <v>127</v>
      </c>
      <c r="C60" s="24"/>
      <c r="D60" s="25">
        <v>0</v>
      </c>
      <c r="E60" s="25">
        <v>0</v>
      </c>
      <c r="F60" s="25">
        <f t="shared" si="2"/>
        <v>0</v>
      </c>
      <c r="G60" s="25"/>
      <c r="H60" s="25"/>
      <c r="I60" s="25"/>
      <c r="J60" s="25">
        <f t="shared" si="3"/>
        <v>0</v>
      </c>
      <c r="K60" s="25">
        <f>SUM(G60)*1.07</f>
        <v>0</v>
      </c>
      <c r="L60" s="25"/>
      <c r="M60" s="25"/>
      <c r="N60" s="25">
        <f t="shared" si="4"/>
        <v>0</v>
      </c>
    </row>
    <row r="61" spans="1:14" ht="27.75" customHeight="1">
      <c r="A61" s="35"/>
      <c r="B61" s="36" t="s">
        <v>16</v>
      </c>
      <c r="C61" s="37">
        <f>C47+C50+C51+C52+C53+C57+C58+C59+C60</f>
        <v>1775556</v>
      </c>
      <c r="D61" s="37">
        <f aca="true" t="shared" si="5" ref="D61:N61">D47+D50+D51+D52+D53+D57+D58+D59+D60</f>
        <v>0</v>
      </c>
      <c r="E61" s="37">
        <f t="shared" si="5"/>
        <v>0</v>
      </c>
      <c r="F61" s="37">
        <f t="shared" si="5"/>
        <v>1775556</v>
      </c>
      <c r="G61" s="37">
        <f t="shared" si="5"/>
        <v>2916013</v>
      </c>
      <c r="H61" s="37">
        <f t="shared" si="5"/>
        <v>0</v>
      </c>
      <c r="I61" s="37">
        <f t="shared" si="5"/>
        <v>0</v>
      </c>
      <c r="J61" s="37">
        <f t="shared" si="5"/>
        <v>2916013</v>
      </c>
      <c r="K61" s="37">
        <f t="shared" si="5"/>
        <v>3181039</v>
      </c>
      <c r="L61" s="37">
        <f t="shared" si="5"/>
        <v>0</v>
      </c>
      <c r="M61" s="37">
        <f t="shared" si="5"/>
        <v>0</v>
      </c>
      <c r="N61" s="37">
        <f t="shared" si="5"/>
        <v>3181039</v>
      </c>
    </row>
    <row r="62" spans="1:14" ht="30.75" customHeight="1">
      <c r="A62" s="91" t="s">
        <v>157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ht="28.5" customHeight="1">
      <c r="A63" s="9" t="s">
        <v>6</v>
      </c>
    </row>
    <row r="64" spans="1:14" s="77" customFormat="1" ht="30" customHeight="1">
      <c r="A64" s="86" t="s">
        <v>19</v>
      </c>
      <c r="B64" s="86" t="s">
        <v>8</v>
      </c>
      <c r="C64" s="84" t="s">
        <v>151</v>
      </c>
      <c r="D64" s="89"/>
      <c r="E64" s="89"/>
      <c r="F64" s="85"/>
      <c r="G64" s="84" t="s">
        <v>152</v>
      </c>
      <c r="H64" s="89"/>
      <c r="I64" s="89"/>
      <c r="J64" s="85"/>
      <c r="K64" s="84" t="s">
        <v>153</v>
      </c>
      <c r="L64" s="89"/>
      <c r="M64" s="89"/>
      <c r="N64" s="85"/>
    </row>
    <row r="65" spans="1:14" s="77" customFormat="1" ht="73.5" customHeight="1">
      <c r="A65" s="87"/>
      <c r="B65" s="87"/>
      <c r="C65" s="78" t="s">
        <v>9</v>
      </c>
      <c r="D65" s="78" t="s">
        <v>10</v>
      </c>
      <c r="E65" s="78" t="s">
        <v>11</v>
      </c>
      <c r="F65" s="78" t="s">
        <v>59</v>
      </c>
      <c r="G65" s="78" t="s">
        <v>9</v>
      </c>
      <c r="H65" s="78" t="s">
        <v>10</v>
      </c>
      <c r="I65" s="78" t="s">
        <v>11</v>
      </c>
      <c r="J65" s="78" t="s">
        <v>57</v>
      </c>
      <c r="K65" s="78" t="s">
        <v>9</v>
      </c>
      <c r="L65" s="78" t="s">
        <v>10</v>
      </c>
      <c r="M65" s="78" t="s">
        <v>11</v>
      </c>
      <c r="N65" s="78" t="s">
        <v>58</v>
      </c>
    </row>
    <row r="66" spans="1:14" ht="18.75" customHeight="1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</row>
    <row r="67" spans="1:14" ht="22.5" customHeight="1">
      <c r="A67" s="13" t="s">
        <v>12</v>
      </c>
      <c r="B67" s="13" t="s">
        <v>12</v>
      </c>
      <c r="C67" s="13" t="s">
        <v>12</v>
      </c>
      <c r="D67" s="13" t="s">
        <v>12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2" t="s">
        <v>12</v>
      </c>
      <c r="L67" s="13" t="s">
        <v>12</v>
      </c>
      <c r="M67" s="13" t="s">
        <v>12</v>
      </c>
      <c r="N67" s="13" t="s">
        <v>12</v>
      </c>
    </row>
    <row r="68" spans="1:14" ht="30.75" customHeight="1">
      <c r="A68" s="12" t="s">
        <v>12</v>
      </c>
      <c r="B68" s="12" t="s">
        <v>16</v>
      </c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</row>
    <row r="69" spans="1:10" ht="45" customHeight="1">
      <c r="A69" s="91" t="s">
        <v>158</v>
      </c>
      <c r="B69" s="91"/>
      <c r="C69" s="91"/>
      <c r="D69" s="91"/>
      <c r="E69" s="91"/>
      <c r="F69" s="91"/>
      <c r="G69" s="91"/>
      <c r="H69" s="91"/>
      <c r="I69" s="91"/>
      <c r="J69" s="91"/>
    </row>
    <row r="70" ht="27.75" customHeight="1">
      <c r="A70" s="9" t="s">
        <v>6</v>
      </c>
    </row>
    <row r="71" spans="1:10" s="77" customFormat="1" ht="48" customHeight="1">
      <c r="A71" s="86" t="s">
        <v>18</v>
      </c>
      <c r="B71" s="86" t="s">
        <v>8</v>
      </c>
      <c r="C71" s="84" t="s">
        <v>96</v>
      </c>
      <c r="D71" s="89"/>
      <c r="E71" s="89"/>
      <c r="F71" s="85"/>
      <c r="G71" s="84" t="s">
        <v>155</v>
      </c>
      <c r="H71" s="89"/>
      <c r="I71" s="89"/>
      <c r="J71" s="85"/>
    </row>
    <row r="72" spans="1:10" s="77" customFormat="1" ht="61.5" customHeight="1">
      <c r="A72" s="87"/>
      <c r="B72" s="87"/>
      <c r="C72" s="78" t="s">
        <v>9</v>
      </c>
      <c r="D72" s="78" t="s">
        <v>10</v>
      </c>
      <c r="E72" s="78" t="s">
        <v>11</v>
      </c>
      <c r="F72" s="78" t="s">
        <v>59</v>
      </c>
      <c r="G72" s="78" t="s">
        <v>9</v>
      </c>
      <c r="H72" s="78" t="s">
        <v>10</v>
      </c>
      <c r="I72" s="78" t="s">
        <v>11</v>
      </c>
      <c r="J72" s="78" t="s">
        <v>57</v>
      </c>
    </row>
    <row r="73" spans="1:10" ht="27" customHeight="1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2">
        <v>9</v>
      </c>
      <c r="J73" s="12">
        <v>10</v>
      </c>
    </row>
    <row r="74" spans="1:10" ht="45" customHeight="1">
      <c r="A74" s="20">
        <v>2100</v>
      </c>
      <c r="B74" s="38" t="str">
        <f aca="true" t="shared" si="6" ref="B74:B79">B47</f>
        <v>Оплата праці і нарахування на заробітну плату</v>
      </c>
      <c r="C74" s="25">
        <f>SUM(C75:C76)</f>
        <v>2998850</v>
      </c>
      <c r="D74" s="39"/>
      <c r="E74" s="39"/>
      <c r="F74" s="25">
        <f>SUM(C74:D74)</f>
        <v>2998850</v>
      </c>
      <c r="G74" s="25">
        <f>SUM(G75:G76)</f>
        <v>3031671</v>
      </c>
      <c r="H74" s="39"/>
      <c r="I74" s="39"/>
      <c r="J74" s="25">
        <f>SUM(G74:H74)</f>
        <v>3031671</v>
      </c>
    </row>
    <row r="75" spans="1:10" ht="31.5" customHeight="1">
      <c r="A75" s="20">
        <v>2110</v>
      </c>
      <c r="B75" s="38" t="str">
        <f t="shared" si="6"/>
        <v>Оплата праці</v>
      </c>
      <c r="C75" s="40">
        <v>2458074</v>
      </c>
      <c r="D75" s="39"/>
      <c r="E75" s="41"/>
      <c r="F75" s="40">
        <f aca="true" t="shared" si="7" ref="F75:F82">SUM(C75:D75)</f>
        <v>2458074</v>
      </c>
      <c r="G75" s="40">
        <v>2484976</v>
      </c>
      <c r="H75" s="41"/>
      <c r="I75" s="41"/>
      <c r="J75" s="40">
        <f>SUM(G75:H75)</f>
        <v>2484976</v>
      </c>
    </row>
    <row r="76" spans="1:10" ht="33" customHeight="1">
      <c r="A76" s="20">
        <v>2120</v>
      </c>
      <c r="B76" s="38" t="str">
        <f t="shared" si="6"/>
        <v>Нарахування на оплату праці</v>
      </c>
      <c r="C76" s="40">
        <v>540776</v>
      </c>
      <c r="D76" s="39"/>
      <c r="E76" s="41"/>
      <c r="F76" s="40">
        <f t="shared" si="7"/>
        <v>540776</v>
      </c>
      <c r="G76" s="40">
        <v>546695</v>
      </c>
      <c r="H76" s="41"/>
      <c r="I76" s="41"/>
      <c r="J76" s="40">
        <f aca="true" t="shared" si="8" ref="J76:J82">SUM(G76:H76)</f>
        <v>546695</v>
      </c>
    </row>
    <row r="77" spans="1:10" ht="49.5" customHeight="1">
      <c r="A77" s="20">
        <v>2210</v>
      </c>
      <c r="B77" s="38" t="str">
        <f t="shared" si="6"/>
        <v>Предмети, матеріали, обладнання та інвентар</v>
      </c>
      <c r="C77" s="25">
        <v>87928</v>
      </c>
      <c r="D77" s="39"/>
      <c r="E77" s="39"/>
      <c r="F77" s="25">
        <f t="shared" si="7"/>
        <v>87928</v>
      </c>
      <c r="G77" s="25">
        <v>95674</v>
      </c>
      <c r="H77" s="39"/>
      <c r="I77" s="39"/>
      <c r="J77" s="25">
        <f t="shared" si="8"/>
        <v>95674</v>
      </c>
    </row>
    <row r="78" spans="1:10" ht="36" customHeight="1">
      <c r="A78" s="20">
        <v>2240</v>
      </c>
      <c r="B78" s="38" t="str">
        <f t="shared" si="6"/>
        <v>Оплата послуг (крім комунальних)</v>
      </c>
      <c r="C78" s="25">
        <v>53895</v>
      </c>
      <c r="D78" s="39"/>
      <c r="E78" s="39"/>
      <c r="F78" s="25">
        <f t="shared" si="7"/>
        <v>53895</v>
      </c>
      <c r="G78" s="25">
        <v>56547</v>
      </c>
      <c r="H78" s="39"/>
      <c r="I78" s="39"/>
      <c r="J78" s="25">
        <f t="shared" si="8"/>
        <v>56547</v>
      </c>
    </row>
    <row r="79" spans="1:10" ht="36" customHeight="1">
      <c r="A79" s="20">
        <v>2250</v>
      </c>
      <c r="B79" s="38" t="str">
        <f t="shared" si="6"/>
        <v>Видатки на відрядження</v>
      </c>
      <c r="C79" s="25">
        <v>0</v>
      </c>
      <c r="D79" s="39"/>
      <c r="E79" s="39"/>
      <c r="F79" s="25">
        <f t="shared" si="7"/>
        <v>0</v>
      </c>
      <c r="G79" s="25">
        <f>SUM(C79*1.048)</f>
        <v>0</v>
      </c>
      <c r="H79" s="39"/>
      <c r="I79" s="39"/>
      <c r="J79" s="25">
        <f t="shared" si="8"/>
        <v>0</v>
      </c>
    </row>
    <row r="80" spans="1:10" ht="72" customHeight="1">
      <c r="A80" s="26">
        <v>2282</v>
      </c>
      <c r="B80" s="18" t="s">
        <v>100</v>
      </c>
      <c r="C80" s="25">
        <v>0</v>
      </c>
      <c r="D80" s="39"/>
      <c r="E80" s="39"/>
      <c r="F80" s="25">
        <f t="shared" si="7"/>
        <v>0</v>
      </c>
      <c r="G80" s="25">
        <f>SUM(C80*1.048)</f>
        <v>0</v>
      </c>
      <c r="H80" s="39"/>
      <c r="I80" s="39"/>
      <c r="J80" s="25">
        <f t="shared" si="8"/>
        <v>0</v>
      </c>
    </row>
    <row r="81" spans="1:10" ht="39" customHeight="1">
      <c r="A81" s="32">
        <v>2800</v>
      </c>
      <c r="B81" s="18" t="s">
        <v>101</v>
      </c>
      <c r="C81" s="25">
        <v>2428</v>
      </c>
      <c r="D81" s="39"/>
      <c r="E81" s="39"/>
      <c r="F81" s="25">
        <f t="shared" si="7"/>
        <v>2428</v>
      </c>
      <c r="G81" s="25">
        <v>2557</v>
      </c>
      <c r="H81" s="39"/>
      <c r="I81" s="39"/>
      <c r="J81" s="25">
        <f t="shared" si="8"/>
        <v>2557</v>
      </c>
    </row>
    <row r="82" spans="1:10" ht="42" customHeight="1">
      <c r="A82" s="32">
        <v>3110</v>
      </c>
      <c r="B82" s="33" t="s">
        <v>126</v>
      </c>
      <c r="C82" s="25">
        <f>K60*1.05</f>
        <v>0</v>
      </c>
      <c r="D82" s="39"/>
      <c r="E82" s="39"/>
      <c r="F82" s="25">
        <f t="shared" si="7"/>
        <v>0</v>
      </c>
      <c r="G82" s="25">
        <f>SUM(C82*1.048)</f>
        <v>0</v>
      </c>
      <c r="H82" s="39"/>
      <c r="I82" s="39"/>
      <c r="J82" s="25">
        <f t="shared" si="8"/>
        <v>0</v>
      </c>
    </row>
    <row r="83" spans="1:10" ht="36" customHeight="1">
      <c r="A83" s="13" t="s">
        <v>12</v>
      </c>
      <c r="B83" s="36" t="s">
        <v>16</v>
      </c>
      <c r="C83" s="37">
        <f>C74+C77+C78+C79+C80+C81+C82</f>
        <v>3143101</v>
      </c>
      <c r="D83" s="37">
        <f aca="true" t="shared" si="9" ref="D83:J83">D74+D77+D78+D79+D80+D81+D82</f>
        <v>0</v>
      </c>
      <c r="E83" s="37">
        <f t="shared" si="9"/>
        <v>0</v>
      </c>
      <c r="F83" s="37">
        <f t="shared" si="9"/>
        <v>3143101</v>
      </c>
      <c r="G83" s="37">
        <f t="shared" si="9"/>
        <v>3186449</v>
      </c>
      <c r="H83" s="37">
        <f t="shared" si="9"/>
        <v>0</v>
      </c>
      <c r="I83" s="37">
        <f t="shared" si="9"/>
        <v>0</v>
      </c>
      <c r="J83" s="37">
        <f t="shared" si="9"/>
        <v>3186449</v>
      </c>
    </row>
    <row r="84" spans="1:10" ht="40.5" customHeight="1">
      <c r="A84" s="91" t="s">
        <v>159</v>
      </c>
      <c r="B84" s="91"/>
      <c r="C84" s="91"/>
      <c r="D84" s="91"/>
      <c r="E84" s="91"/>
      <c r="F84" s="91"/>
      <c r="G84" s="91"/>
      <c r="H84" s="91"/>
      <c r="I84" s="91"/>
      <c r="J84" s="91"/>
    </row>
    <row r="85" ht="25.5" customHeight="1">
      <c r="A85" s="9" t="s">
        <v>6</v>
      </c>
    </row>
    <row r="86" spans="1:10" s="77" customFormat="1" ht="33" customHeight="1">
      <c r="A86" s="86" t="s">
        <v>19</v>
      </c>
      <c r="B86" s="86" t="s">
        <v>8</v>
      </c>
      <c r="C86" s="84" t="s">
        <v>96</v>
      </c>
      <c r="D86" s="89"/>
      <c r="E86" s="89"/>
      <c r="F86" s="85"/>
      <c r="G86" s="84" t="s">
        <v>155</v>
      </c>
      <c r="H86" s="89"/>
      <c r="I86" s="89"/>
      <c r="J86" s="85"/>
    </row>
    <row r="87" spans="1:10" s="77" customFormat="1" ht="67.5" customHeight="1">
      <c r="A87" s="87"/>
      <c r="B87" s="87"/>
      <c r="C87" s="78" t="s">
        <v>9</v>
      </c>
      <c r="D87" s="78" t="s">
        <v>10</v>
      </c>
      <c r="E87" s="78" t="s">
        <v>11</v>
      </c>
      <c r="F87" s="78" t="s">
        <v>59</v>
      </c>
      <c r="G87" s="78" t="s">
        <v>9</v>
      </c>
      <c r="H87" s="78" t="s">
        <v>10</v>
      </c>
      <c r="I87" s="78" t="s">
        <v>11</v>
      </c>
      <c r="J87" s="78" t="s">
        <v>57</v>
      </c>
    </row>
    <row r="88" spans="1:10" ht="15.75" customHeight="1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12">
        <v>9</v>
      </c>
      <c r="J88" s="12">
        <v>10</v>
      </c>
    </row>
    <row r="89" spans="1:10" ht="15" customHeight="1">
      <c r="A89" s="12" t="s">
        <v>12</v>
      </c>
      <c r="B89" s="12" t="s">
        <v>12</v>
      </c>
      <c r="C89" s="12" t="s">
        <v>12</v>
      </c>
      <c r="D89" s="12" t="s">
        <v>12</v>
      </c>
      <c r="E89" s="12" t="s">
        <v>12</v>
      </c>
      <c r="F89" s="12" t="s">
        <v>12</v>
      </c>
      <c r="G89" s="12" t="s">
        <v>12</v>
      </c>
      <c r="H89" s="12" t="s">
        <v>12</v>
      </c>
      <c r="I89" s="12" t="s">
        <v>12</v>
      </c>
      <c r="J89" s="12" t="s">
        <v>12</v>
      </c>
    </row>
    <row r="90" spans="1:10" ht="27" customHeight="1">
      <c r="A90" s="12" t="s">
        <v>12</v>
      </c>
      <c r="B90" s="12" t="s">
        <v>16</v>
      </c>
      <c r="C90" s="12" t="s">
        <v>12</v>
      </c>
      <c r="D90" s="12" t="s">
        <v>12</v>
      </c>
      <c r="E90" s="12" t="s">
        <v>12</v>
      </c>
      <c r="F90" s="12" t="s">
        <v>12</v>
      </c>
      <c r="G90" s="12" t="s">
        <v>12</v>
      </c>
      <c r="H90" s="12" t="s">
        <v>12</v>
      </c>
      <c r="I90" s="12" t="s">
        <v>12</v>
      </c>
      <c r="J90" s="12" t="s">
        <v>12</v>
      </c>
    </row>
    <row r="91" spans="1:14" ht="43.5" customHeight="1">
      <c r="A91" s="94" t="s">
        <v>20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34.5" customHeight="1">
      <c r="A92" s="94" t="s">
        <v>160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ht="28.5" customHeight="1">
      <c r="A93" s="9" t="s">
        <v>6</v>
      </c>
    </row>
    <row r="94" spans="1:14" s="77" customFormat="1" ht="27" customHeight="1">
      <c r="A94" s="86" t="s">
        <v>21</v>
      </c>
      <c r="B94" s="86" t="s">
        <v>22</v>
      </c>
      <c r="C94" s="84" t="s">
        <v>151</v>
      </c>
      <c r="D94" s="89"/>
      <c r="E94" s="89"/>
      <c r="F94" s="85"/>
      <c r="G94" s="84" t="s">
        <v>152</v>
      </c>
      <c r="H94" s="89"/>
      <c r="I94" s="89"/>
      <c r="J94" s="85"/>
      <c r="K94" s="84" t="s">
        <v>153</v>
      </c>
      <c r="L94" s="89"/>
      <c r="M94" s="89"/>
      <c r="N94" s="85"/>
    </row>
    <row r="95" spans="1:14" s="77" customFormat="1" ht="72.75" customHeight="1">
      <c r="A95" s="87"/>
      <c r="B95" s="87"/>
      <c r="C95" s="78" t="s">
        <v>9</v>
      </c>
      <c r="D95" s="78" t="s">
        <v>10</v>
      </c>
      <c r="E95" s="78" t="s">
        <v>11</v>
      </c>
      <c r="F95" s="78" t="s">
        <v>59</v>
      </c>
      <c r="G95" s="78" t="s">
        <v>9</v>
      </c>
      <c r="H95" s="78" t="s">
        <v>10</v>
      </c>
      <c r="I95" s="78" t="s">
        <v>11</v>
      </c>
      <c r="J95" s="78" t="s">
        <v>57</v>
      </c>
      <c r="K95" s="78" t="s">
        <v>9</v>
      </c>
      <c r="L95" s="78" t="s">
        <v>10</v>
      </c>
      <c r="M95" s="78" t="s">
        <v>11</v>
      </c>
      <c r="N95" s="78" t="s">
        <v>58</v>
      </c>
    </row>
    <row r="96" spans="1:14" ht="24" customHeight="1">
      <c r="A96" s="12">
        <v>1</v>
      </c>
      <c r="B96" s="12">
        <v>2</v>
      </c>
      <c r="C96" s="12">
        <v>3</v>
      </c>
      <c r="D96" s="12">
        <v>4</v>
      </c>
      <c r="E96" s="12">
        <v>5</v>
      </c>
      <c r="F96" s="12">
        <v>6</v>
      </c>
      <c r="G96" s="12">
        <v>7</v>
      </c>
      <c r="H96" s="12">
        <v>8</v>
      </c>
      <c r="I96" s="12">
        <v>9</v>
      </c>
      <c r="J96" s="12">
        <v>10</v>
      </c>
      <c r="K96" s="12">
        <v>11</v>
      </c>
      <c r="L96" s="12">
        <v>12</v>
      </c>
      <c r="M96" s="12">
        <v>13</v>
      </c>
      <c r="N96" s="12">
        <v>14</v>
      </c>
    </row>
    <row r="97" spans="1:14" ht="135.75" customHeight="1">
      <c r="A97" s="12">
        <v>1</v>
      </c>
      <c r="B97" s="42" t="s">
        <v>118</v>
      </c>
      <c r="C97" s="12">
        <v>177556</v>
      </c>
      <c r="D97" s="12">
        <v>0</v>
      </c>
      <c r="E97" s="12">
        <v>0</v>
      </c>
      <c r="F97" s="12">
        <f>SUM(C97:D97)</f>
        <v>177556</v>
      </c>
      <c r="G97" s="12">
        <v>2916013</v>
      </c>
      <c r="H97" s="12">
        <v>0</v>
      </c>
      <c r="I97" s="12">
        <v>0</v>
      </c>
      <c r="J97" s="12">
        <f>SUM(G97:H97)</f>
        <v>2916013</v>
      </c>
      <c r="K97" s="12">
        <v>3181039</v>
      </c>
      <c r="L97" s="12">
        <v>0</v>
      </c>
      <c r="M97" s="12">
        <v>0</v>
      </c>
      <c r="N97" s="12">
        <f>SUM(K97:L97)</f>
        <v>3181039</v>
      </c>
    </row>
    <row r="98" spans="1:14" s="44" customFormat="1" ht="28.5" customHeight="1">
      <c r="A98" s="36" t="s">
        <v>12</v>
      </c>
      <c r="B98" s="43" t="s">
        <v>16</v>
      </c>
      <c r="C98" s="14">
        <f>C97</f>
        <v>177556</v>
      </c>
      <c r="D98" s="14">
        <f aca="true" t="shared" si="10" ref="D98:N98">D97</f>
        <v>0</v>
      </c>
      <c r="E98" s="14">
        <f t="shared" si="10"/>
        <v>0</v>
      </c>
      <c r="F98" s="14">
        <f t="shared" si="10"/>
        <v>177556</v>
      </c>
      <c r="G98" s="14">
        <f t="shared" si="10"/>
        <v>2916013</v>
      </c>
      <c r="H98" s="14">
        <f t="shared" si="10"/>
        <v>0</v>
      </c>
      <c r="I98" s="14">
        <f t="shared" si="10"/>
        <v>0</v>
      </c>
      <c r="J98" s="14">
        <f t="shared" si="10"/>
        <v>2916013</v>
      </c>
      <c r="K98" s="14">
        <f t="shared" si="10"/>
        <v>3181039</v>
      </c>
      <c r="L98" s="14">
        <f t="shared" si="10"/>
        <v>0</v>
      </c>
      <c r="M98" s="14">
        <f t="shared" si="10"/>
        <v>0</v>
      </c>
      <c r="N98" s="14">
        <f t="shared" si="10"/>
        <v>3181039</v>
      </c>
    </row>
    <row r="99" spans="1:10" ht="39" customHeight="1">
      <c r="A99" s="91" t="s">
        <v>161</v>
      </c>
      <c r="B99" s="91"/>
      <c r="C99" s="91"/>
      <c r="D99" s="91"/>
      <c r="E99" s="91"/>
      <c r="F99" s="91"/>
      <c r="G99" s="91"/>
      <c r="H99" s="91"/>
      <c r="I99" s="91"/>
      <c r="J99" s="91"/>
    </row>
    <row r="100" ht="27.75" customHeight="1">
      <c r="A100" s="9" t="s">
        <v>6</v>
      </c>
    </row>
    <row r="101" spans="1:10" s="77" customFormat="1" ht="39.75" customHeight="1">
      <c r="A101" s="86" t="s">
        <v>64</v>
      </c>
      <c r="B101" s="86" t="s">
        <v>22</v>
      </c>
      <c r="C101" s="84" t="s">
        <v>96</v>
      </c>
      <c r="D101" s="89"/>
      <c r="E101" s="89"/>
      <c r="F101" s="85"/>
      <c r="G101" s="84" t="s">
        <v>155</v>
      </c>
      <c r="H101" s="89"/>
      <c r="I101" s="89"/>
      <c r="J101" s="85"/>
    </row>
    <row r="102" spans="1:10" s="77" customFormat="1" ht="69" customHeight="1">
      <c r="A102" s="87"/>
      <c r="B102" s="87"/>
      <c r="C102" s="78" t="s">
        <v>9</v>
      </c>
      <c r="D102" s="78" t="s">
        <v>10</v>
      </c>
      <c r="E102" s="78" t="s">
        <v>11</v>
      </c>
      <c r="F102" s="78" t="s">
        <v>59</v>
      </c>
      <c r="G102" s="78" t="s">
        <v>9</v>
      </c>
      <c r="H102" s="78" t="s">
        <v>10</v>
      </c>
      <c r="I102" s="78" t="s">
        <v>11</v>
      </c>
      <c r="J102" s="78" t="s">
        <v>57</v>
      </c>
    </row>
    <row r="103" spans="1:10" ht="18" customHeight="1">
      <c r="A103" s="12">
        <v>1</v>
      </c>
      <c r="B103" s="12">
        <v>2</v>
      </c>
      <c r="C103" s="12">
        <v>3</v>
      </c>
      <c r="D103" s="12">
        <v>4</v>
      </c>
      <c r="E103" s="12">
        <v>5</v>
      </c>
      <c r="F103" s="12">
        <v>6</v>
      </c>
      <c r="G103" s="12">
        <v>7</v>
      </c>
      <c r="H103" s="12">
        <v>8</v>
      </c>
      <c r="I103" s="12">
        <v>9</v>
      </c>
      <c r="J103" s="12">
        <v>10</v>
      </c>
    </row>
    <row r="104" spans="1:10" ht="131.25" customHeight="1">
      <c r="A104" s="12">
        <v>1</v>
      </c>
      <c r="B104" s="42" t="s">
        <v>118</v>
      </c>
      <c r="C104" s="12">
        <v>3143101</v>
      </c>
      <c r="D104" s="12">
        <v>0</v>
      </c>
      <c r="E104" s="12">
        <v>0</v>
      </c>
      <c r="F104" s="12">
        <f>SUM(C104:D104)</f>
        <v>3143101</v>
      </c>
      <c r="G104" s="12">
        <v>3186449</v>
      </c>
      <c r="H104" s="12">
        <v>0</v>
      </c>
      <c r="I104" s="12">
        <v>0</v>
      </c>
      <c r="J104" s="12">
        <f>SUM(G104:H104)</f>
        <v>3186449</v>
      </c>
    </row>
    <row r="105" spans="1:10" ht="35.25" customHeight="1">
      <c r="A105" s="13" t="s">
        <v>12</v>
      </c>
      <c r="B105" s="12" t="s">
        <v>16</v>
      </c>
      <c r="C105" s="14">
        <f>C104</f>
        <v>3143101</v>
      </c>
      <c r="D105" s="14" t="s">
        <v>12</v>
      </c>
      <c r="E105" s="14" t="s">
        <v>12</v>
      </c>
      <c r="F105" s="14">
        <f>F104</f>
        <v>3143101</v>
      </c>
      <c r="G105" s="14">
        <f>G104</f>
        <v>3186449</v>
      </c>
      <c r="H105" s="14" t="s">
        <v>12</v>
      </c>
      <c r="I105" s="14" t="s">
        <v>12</v>
      </c>
      <c r="J105" s="14">
        <f>J104</f>
        <v>3186449</v>
      </c>
    </row>
    <row r="106" spans="1:13" ht="27" customHeight="1">
      <c r="A106" s="99" t="s">
        <v>83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22.5" customHeight="1">
      <c r="A107" s="94" t="s">
        <v>162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ht="27.75" customHeight="1">
      <c r="A108" s="9" t="s">
        <v>6</v>
      </c>
    </row>
    <row r="109" spans="1:13" s="77" customFormat="1" ht="27" customHeight="1">
      <c r="A109" s="86" t="s">
        <v>21</v>
      </c>
      <c r="B109" s="86" t="s">
        <v>23</v>
      </c>
      <c r="C109" s="86" t="s">
        <v>24</v>
      </c>
      <c r="D109" s="86" t="s">
        <v>25</v>
      </c>
      <c r="E109" s="84" t="s">
        <v>151</v>
      </c>
      <c r="F109" s="89"/>
      <c r="G109" s="85"/>
      <c r="H109" s="84" t="s">
        <v>152</v>
      </c>
      <c r="I109" s="89"/>
      <c r="J109" s="85"/>
      <c r="K109" s="84" t="s">
        <v>153</v>
      </c>
      <c r="L109" s="89"/>
      <c r="M109" s="85"/>
    </row>
    <row r="110" spans="1:13" s="77" customFormat="1" ht="42" customHeight="1">
      <c r="A110" s="87"/>
      <c r="B110" s="87"/>
      <c r="C110" s="87"/>
      <c r="D110" s="87"/>
      <c r="E110" s="78" t="s">
        <v>9</v>
      </c>
      <c r="F110" s="78" t="s">
        <v>10</v>
      </c>
      <c r="G110" s="78" t="s">
        <v>65</v>
      </c>
      <c r="H110" s="78" t="s">
        <v>9</v>
      </c>
      <c r="I110" s="78" t="s">
        <v>10</v>
      </c>
      <c r="J110" s="78" t="s">
        <v>66</v>
      </c>
      <c r="K110" s="78" t="s">
        <v>9</v>
      </c>
      <c r="L110" s="78" t="s">
        <v>10</v>
      </c>
      <c r="M110" s="78" t="s">
        <v>58</v>
      </c>
    </row>
    <row r="111" spans="1:13" ht="21.75" customHeight="1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12">
        <v>9</v>
      </c>
      <c r="J111" s="12">
        <v>10</v>
      </c>
      <c r="K111" s="12">
        <v>11</v>
      </c>
      <c r="L111" s="12">
        <v>12</v>
      </c>
      <c r="M111" s="12">
        <v>13</v>
      </c>
    </row>
    <row r="112" spans="1:13" ht="27" customHeight="1">
      <c r="A112" s="12">
        <v>1</v>
      </c>
      <c r="B112" s="36" t="s">
        <v>26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 t="s">
        <v>12</v>
      </c>
      <c r="I112" s="12" t="s">
        <v>12</v>
      </c>
      <c r="J112" s="12" t="s">
        <v>12</v>
      </c>
      <c r="K112" s="12" t="s">
        <v>12</v>
      </c>
      <c r="L112" s="12" t="s">
        <v>12</v>
      </c>
      <c r="M112" s="12" t="s">
        <v>12</v>
      </c>
    </row>
    <row r="113" spans="1:13" ht="45" customHeight="1">
      <c r="A113" s="12" t="s">
        <v>12</v>
      </c>
      <c r="B113" s="45" t="s">
        <v>133</v>
      </c>
      <c r="C113" s="12" t="s">
        <v>108</v>
      </c>
      <c r="D113" s="13" t="s">
        <v>109</v>
      </c>
      <c r="E113" s="54">
        <v>9</v>
      </c>
      <c r="F113" s="46"/>
      <c r="G113" s="46">
        <f>E113+F113</f>
        <v>9</v>
      </c>
      <c r="H113" s="54">
        <v>14</v>
      </c>
      <c r="I113" s="46"/>
      <c r="J113" s="46">
        <f>H113+I113</f>
        <v>14</v>
      </c>
      <c r="K113" s="54">
        <v>14</v>
      </c>
      <c r="L113" s="46"/>
      <c r="M113" s="46">
        <f>K113+L113</f>
        <v>14</v>
      </c>
    </row>
    <row r="114" spans="1:13" ht="27" customHeight="1">
      <c r="A114" s="12"/>
      <c r="B114" s="45" t="s">
        <v>134</v>
      </c>
      <c r="C114" s="12"/>
      <c r="D114" s="47" t="s">
        <v>135</v>
      </c>
      <c r="E114" s="82">
        <f>E115+E116</f>
        <v>9</v>
      </c>
      <c r="F114" s="48"/>
      <c r="G114" s="49">
        <f>G115+G116</f>
        <v>9</v>
      </c>
      <c r="H114" s="82">
        <f>H115+H116</f>
        <v>14</v>
      </c>
      <c r="I114" s="48"/>
      <c r="J114" s="49">
        <f>J115+J116</f>
        <v>14</v>
      </c>
      <c r="K114" s="82">
        <f>K115+K116</f>
        <v>14</v>
      </c>
      <c r="L114" s="48"/>
      <c r="M114" s="49">
        <f>M115+M116</f>
        <v>14</v>
      </c>
    </row>
    <row r="115" spans="1:13" ht="51" customHeight="1">
      <c r="A115" s="12"/>
      <c r="B115" s="45" t="s">
        <v>136</v>
      </c>
      <c r="C115" s="12"/>
      <c r="D115" s="13"/>
      <c r="E115" s="50">
        <v>8</v>
      </c>
      <c r="F115" s="50"/>
      <c r="G115" s="50">
        <f>E115+F115</f>
        <v>8</v>
      </c>
      <c r="H115" s="50">
        <v>13</v>
      </c>
      <c r="I115" s="50"/>
      <c r="J115" s="50">
        <f>H115+I115</f>
        <v>13</v>
      </c>
      <c r="K115" s="50">
        <v>13</v>
      </c>
      <c r="L115" s="50"/>
      <c r="M115" s="50">
        <f>K115+L115</f>
        <v>13</v>
      </c>
    </row>
    <row r="116" spans="1:13" ht="38.25" customHeight="1">
      <c r="A116" s="12"/>
      <c r="B116" s="45" t="s">
        <v>137</v>
      </c>
      <c r="C116" s="12"/>
      <c r="D116" s="13"/>
      <c r="E116" s="50">
        <v>1</v>
      </c>
      <c r="F116" s="50"/>
      <c r="G116" s="50">
        <f>E116+F116</f>
        <v>1</v>
      </c>
      <c r="H116" s="50">
        <v>1</v>
      </c>
      <c r="I116" s="50"/>
      <c r="J116" s="50">
        <f>H116+I116</f>
        <v>1</v>
      </c>
      <c r="K116" s="50">
        <v>1</v>
      </c>
      <c r="L116" s="50"/>
      <c r="M116" s="50">
        <f>K116+L116</f>
        <v>1</v>
      </c>
    </row>
    <row r="117" spans="1:13" ht="18" customHeight="1">
      <c r="A117" s="12">
        <v>2</v>
      </c>
      <c r="B117" s="36" t="s">
        <v>27</v>
      </c>
      <c r="C117" s="12" t="s">
        <v>12</v>
      </c>
      <c r="D117" s="13" t="s">
        <v>12</v>
      </c>
      <c r="E117" s="50" t="s">
        <v>12</v>
      </c>
      <c r="F117" s="50" t="s">
        <v>12</v>
      </c>
      <c r="G117" s="50" t="s">
        <v>12</v>
      </c>
      <c r="H117" s="50" t="s">
        <v>12</v>
      </c>
      <c r="I117" s="50" t="s">
        <v>12</v>
      </c>
      <c r="J117" s="50" t="s">
        <v>12</v>
      </c>
      <c r="K117" s="51" t="s">
        <v>12</v>
      </c>
      <c r="L117" s="51" t="s">
        <v>12</v>
      </c>
      <c r="M117" s="52" t="s">
        <v>12</v>
      </c>
    </row>
    <row r="118" spans="1:13" ht="55.5" customHeight="1">
      <c r="A118" s="12"/>
      <c r="B118" s="13" t="s">
        <v>164</v>
      </c>
      <c r="C118" s="12" t="s">
        <v>141</v>
      </c>
      <c r="D118" s="13" t="s">
        <v>110</v>
      </c>
      <c r="E118" s="50">
        <v>394</v>
      </c>
      <c r="F118" s="50"/>
      <c r="G118" s="53">
        <f>E118+F118</f>
        <v>394</v>
      </c>
      <c r="H118" s="50">
        <v>1427</v>
      </c>
      <c r="I118" s="50"/>
      <c r="J118" s="53">
        <f>H118+I118</f>
        <v>1427</v>
      </c>
      <c r="K118" s="50">
        <v>1427</v>
      </c>
      <c r="L118" s="50"/>
      <c r="M118" s="53">
        <f>K118+L118</f>
        <v>1427</v>
      </c>
    </row>
    <row r="119" spans="1:13" ht="48.75" customHeight="1">
      <c r="A119" s="12" t="s">
        <v>12</v>
      </c>
      <c r="B119" s="45" t="s">
        <v>163</v>
      </c>
      <c r="C119" s="12" t="s">
        <v>141</v>
      </c>
      <c r="D119" s="13" t="s">
        <v>110</v>
      </c>
      <c r="E119" s="50">
        <v>120</v>
      </c>
      <c r="F119" s="50"/>
      <c r="G119" s="53">
        <f>E119+F119</f>
        <v>120</v>
      </c>
      <c r="H119" s="50">
        <v>242</v>
      </c>
      <c r="I119" s="50"/>
      <c r="J119" s="53">
        <f>H119+I119</f>
        <v>242</v>
      </c>
      <c r="K119" s="50">
        <v>242</v>
      </c>
      <c r="L119" s="50"/>
      <c r="M119" s="53">
        <f>K119+L119</f>
        <v>242</v>
      </c>
    </row>
    <row r="120" spans="1:13" ht="48.75" customHeight="1">
      <c r="A120" s="12"/>
      <c r="B120" s="45" t="s">
        <v>140</v>
      </c>
      <c r="C120" s="12" t="s">
        <v>141</v>
      </c>
      <c r="D120" s="13" t="s">
        <v>110</v>
      </c>
      <c r="E120" s="50">
        <v>477</v>
      </c>
      <c r="F120" s="50"/>
      <c r="G120" s="53">
        <f>E120+F120</f>
        <v>477</v>
      </c>
      <c r="H120" s="50">
        <v>1211</v>
      </c>
      <c r="I120" s="50"/>
      <c r="J120" s="53">
        <f>H120+I120</f>
        <v>1211</v>
      </c>
      <c r="K120" s="50">
        <v>1211</v>
      </c>
      <c r="L120" s="50"/>
      <c r="M120" s="53">
        <f>K120+L120</f>
        <v>1211</v>
      </c>
    </row>
    <row r="121" spans="1:13" ht="24" customHeight="1">
      <c r="A121" s="12">
        <v>3</v>
      </c>
      <c r="B121" s="36" t="s">
        <v>28</v>
      </c>
      <c r="C121" s="12" t="s">
        <v>12</v>
      </c>
      <c r="D121" s="13" t="s">
        <v>12</v>
      </c>
      <c r="E121" s="50" t="s">
        <v>12</v>
      </c>
      <c r="F121" s="50" t="s">
        <v>12</v>
      </c>
      <c r="G121" s="53" t="s">
        <v>12</v>
      </c>
      <c r="H121" s="50" t="s">
        <v>12</v>
      </c>
      <c r="I121" s="50" t="s">
        <v>12</v>
      </c>
      <c r="J121" s="53" t="s">
        <v>12</v>
      </c>
      <c r="K121" s="50" t="s">
        <v>12</v>
      </c>
      <c r="L121" s="50" t="s">
        <v>12</v>
      </c>
      <c r="M121" s="53" t="s">
        <v>12</v>
      </c>
    </row>
    <row r="122" spans="1:13" ht="48.75" customHeight="1">
      <c r="A122" s="12" t="s">
        <v>12</v>
      </c>
      <c r="B122" s="45" t="s">
        <v>165</v>
      </c>
      <c r="C122" s="12" t="s">
        <v>141</v>
      </c>
      <c r="D122" s="13" t="s">
        <v>144</v>
      </c>
      <c r="E122" s="50">
        <v>60</v>
      </c>
      <c r="F122" s="50"/>
      <c r="G122" s="53">
        <f>E122+F122</f>
        <v>60</v>
      </c>
      <c r="H122" s="50">
        <v>93</v>
      </c>
      <c r="I122" s="50"/>
      <c r="J122" s="53">
        <f>H122+I122</f>
        <v>93</v>
      </c>
      <c r="K122" s="50">
        <v>93</v>
      </c>
      <c r="L122" s="50"/>
      <c r="M122" s="53">
        <f>K122+L122</f>
        <v>93</v>
      </c>
    </row>
    <row r="123" spans="1:13" ht="70.5" customHeight="1">
      <c r="A123" s="12"/>
      <c r="B123" s="45" t="s">
        <v>166</v>
      </c>
      <c r="C123" s="12" t="s">
        <v>141</v>
      </c>
      <c r="D123" s="13" t="s">
        <v>144</v>
      </c>
      <c r="E123" s="50">
        <v>15</v>
      </c>
      <c r="F123" s="50"/>
      <c r="G123" s="53">
        <f>E123+F123</f>
        <v>15</v>
      </c>
      <c r="H123" s="50">
        <v>19</v>
      </c>
      <c r="I123" s="50"/>
      <c r="J123" s="53">
        <f>H123+I123</f>
        <v>19</v>
      </c>
      <c r="K123" s="50">
        <v>19</v>
      </c>
      <c r="L123" s="50"/>
      <c r="M123" s="53">
        <f>K123+L123</f>
        <v>19</v>
      </c>
    </row>
    <row r="124" spans="1:13" ht="42.75" customHeight="1">
      <c r="A124" s="12"/>
      <c r="B124" s="45" t="s">
        <v>167</v>
      </c>
      <c r="C124" s="12" t="s">
        <v>112</v>
      </c>
      <c r="D124" s="13" t="s">
        <v>144</v>
      </c>
      <c r="E124" s="50">
        <v>13.85</v>
      </c>
      <c r="F124" s="50"/>
      <c r="G124" s="53">
        <f>E124+F124</f>
        <v>13.85</v>
      </c>
      <c r="H124" s="50">
        <v>13.13</v>
      </c>
      <c r="I124" s="50"/>
      <c r="J124" s="53">
        <f>H124+I124</f>
        <v>13.13</v>
      </c>
      <c r="K124" s="50">
        <v>17.58</v>
      </c>
      <c r="L124" s="50"/>
      <c r="M124" s="53">
        <f>K124+L124</f>
        <v>17.58</v>
      </c>
    </row>
    <row r="125" spans="1:13" ht="27" customHeight="1">
      <c r="A125" s="12">
        <v>4</v>
      </c>
      <c r="B125" s="36" t="s">
        <v>29</v>
      </c>
      <c r="C125" s="12" t="s">
        <v>12</v>
      </c>
      <c r="D125" s="13" t="s">
        <v>12</v>
      </c>
      <c r="E125" s="50" t="s">
        <v>12</v>
      </c>
      <c r="F125" s="50" t="s">
        <v>12</v>
      </c>
      <c r="G125" s="50" t="s">
        <v>12</v>
      </c>
      <c r="H125" s="50" t="s">
        <v>12</v>
      </c>
      <c r="I125" s="50" t="s">
        <v>12</v>
      </c>
      <c r="J125" s="50" t="s">
        <v>12</v>
      </c>
      <c r="K125" s="50" t="s">
        <v>12</v>
      </c>
      <c r="L125" s="50" t="s">
        <v>12</v>
      </c>
      <c r="M125" s="53" t="s">
        <v>12</v>
      </c>
    </row>
    <row r="126" spans="1:13" ht="78" customHeight="1">
      <c r="A126" s="12" t="s">
        <v>12</v>
      </c>
      <c r="B126" s="45" t="s">
        <v>207</v>
      </c>
      <c r="C126" s="12" t="s">
        <v>113</v>
      </c>
      <c r="D126" s="13" t="s">
        <v>144</v>
      </c>
      <c r="E126" s="50">
        <v>-1</v>
      </c>
      <c r="F126" s="50"/>
      <c r="G126" s="53">
        <f>E126+F126</f>
        <v>-1</v>
      </c>
      <c r="H126" s="50">
        <v>154</v>
      </c>
      <c r="I126" s="50"/>
      <c r="J126" s="53">
        <f>H126+I126</f>
        <v>154</v>
      </c>
      <c r="K126" s="50">
        <v>100</v>
      </c>
      <c r="L126" s="50"/>
      <c r="M126" s="53">
        <f>K126+L126</f>
        <v>100</v>
      </c>
    </row>
    <row r="127" spans="1:10" ht="27" customHeight="1">
      <c r="A127" s="98" t="s">
        <v>168</v>
      </c>
      <c r="B127" s="98"/>
      <c r="C127" s="98"/>
      <c r="D127" s="98"/>
      <c r="E127" s="98"/>
      <c r="F127" s="98"/>
      <c r="G127" s="98"/>
      <c r="H127" s="98"/>
      <c r="I127" s="98"/>
      <c r="J127" s="98"/>
    </row>
    <row r="128" ht="25.5" customHeight="1">
      <c r="A128" s="9" t="s">
        <v>6</v>
      </c>
    </row>
    <row r="129" spans="1:10" s="77" customFormat="1" ht="31.5" customHeight="1">
      <c r="A129" s="86" t="s">
        <v>21</v>
      </c>
      <c r="B129" s="86" t="s">
        <v>23</v>
      </c>
      <c r="C129" s="86" t="s">
        <v>24</v>
      </c>
      <c r="D129" s="86" t="s">
        <v>25</v>
      </c>
      <c r="E129" s="84" t="s">
        <v>96</v>
      </c>
      <c r="F129" s="89"/>
      <c r="G129" s="85"/>
      <c r="H129" s="84" t="s">
        <v>155</v>
      </c>
      <c r="I129" s="89"/>
      <c r="J129" s="85"/>
    </row>
    <row r="130" spans="1:10" s="77" customFormat="1" ht="36" customHeight="1">
      <c r="A130" s="87"/>
      <c r="B130" s="87"/>
      <c r="C130" s="87"/>
      <c r="D130" s="87"/>
      <c r="E130" s="78" t="s">
        <v>9</v>
      </c>
      <c r="F130" s="78" t="s">
        <v>10</v>
      </c>
      <c r="G130" s="78" t="s">
        <v>65</v>
      </c>
      <c r="H130" s="78" t="s">
        <v>9</v>
      </c>
      <c r="I130" s="78" t="s">
        <v>10</v>
      </c>
      <c r="J130" s="78" t="s">
        <v>66</v>
      </c>
    </row>
    <row r="131" spans="1:10" ht="21.75" customHeight="1">
      <c r="A131" s="12">
        <v>1</v>
      </c>
      <c r="B131" s="12">
        <v>2</v>
      </c>
      <c r="C131" s="12">
        <v>3</v>
      </c>
      <c r="D131" s="12">
        <v>4</v>
      </c>
      <c r="E131" s="12">
        <v>5</v>
      </c>
      <c r="F131" s="12">
        <v>6</v>
      </c>
      <c r="G131" s="12">
        <v>7</v>
      </c>
      <c r="H131" s="12">
        <v>8</v>
      </c>
      <c r="I131" s="12">
        <v>9</v>
      </c>
      <c r="J131" s="12">
        <v>10</v>
      </c>
    </row>
    <row r="132" spans="1:10" ht="26.25" customHeight="1">
      <c r="A132" s="12" t="s">
        <v>12</v>
      </c>
      <c r="B132" s="36" t="s">
        <v>26</v>
      </c>
      <c r="C132" s="13" t="s">
        <v>12</v>
      </c>
      <c r="D132" s="13" t="s">
        <v>12</v>
      </c>
      <c r="E132" s="13" t="s">
        <v>12</v>
      </c>
      <c r="F132" s="13" t="s">
        <v>12</v>
      </c>
      <c r="G132" s="13" t="s">
        <v>12</v>
      </c>
      <c r="H132" s="13" t="s">
        <v>12</v>
      </c>
      <c r="I132" s="13" t="s">
        <v>12</v>
      </c>
      <c r="J132" s="13" t="s">
        <v>12</v>
      </c>
    </row>
    <row r="133" spans="1:10" ht="39.75" customHeight="1">
      <c r="A133" s="12" t="s">
        <v>12</v>
      </c>
      <c r="B133" s="45" t="s">
        <v>133</v>
      </c>
      <c r="C133" s="12" t="s">
        <v>108</v>
      </c>
      <c r="D133" s="13" t="s">
        <v>109</v>
      </c>
      <c r="E133" s="54">
        <v>14</v>
      </c>
      <c r="F133" s="12" t="s">
        <v>12</v>
      </c>
      <c r="G133" s="14">
        <v>14</v>
      </c>
      <c r="H133" s="54">
        <v>14</v>
      </c>
      <c r="I133" s="12" t="s">
        <v>12</v>
      </c>
      <c r="J133" s="14">
        <v>14</v>
      </c>
    </row>
    <row r="134" spans="1:10" ht="24.75" customHeight="1">
      <c r="A134" s="12"/>
      <c r="B134" s="45" t="s">
        <v>134</v>
      </c>
      <c r="C134" s="12"/>
      <c r="D134" s="47" t="s">
        <v>135</v>
      </c>
      <c r="E134" s="82">
        <f>E135+E136</f>
        <v>14</v>
      </c>
      <c r="F134" s="12"/>
      <c r="G134" s="14">
        <v>14</v>
      </c>
      <c r="H134" s="82">
        <f>H135+H136</f>
        <v>14</v>
      </c>
      <c r="I134" s="12"/>
      <c r="J134" s="14">
        <v>14</v>
      </c>
    </row>
    <row r="135" spans="1:10" ht="25.5" customHeight="1">
      <c r="A135" s="12"/>
      <c r="B135" s="45" t="s">
        <v>145</v>
      </c>
      <c r="C135" s="12"/>
      <c r="D135" s="13"/>
      <c r="E135" s="50">
        <v>13</v>
      </c>
      <c r="F135" s="50"/>
      <c r="G135" s="53">
        <f>E135+F135</f>
        <v>13</v>
      </c>
      <c r="H135" s="50">
        <v>13</v>
      </c>
      <c r="I135" s="50"/>
      <c r="J135" s="53">
        <f>H135+I135</f>
        <v>13</v>
      </c>
    </row>
    <row r="136" spans="1:10" ht="25.5" customHeight="1">
      <c r="A136" s="12"/>
      <c r="B136" s="45" t="s">
        <v>137</v>
      </c>
      <c r="C136" s="12"/>
      <c r="D136" s="13"/>
      <c r="E136" s="50">
        <v>1</v>
      </c>
      <c r="F136" s="50"/>
      <c r="G136" s="53">
        <f>E136+F136</f>
        <v>1</v>
      </c>
      <c r="H136" s="50">
        <v>1</v>
      </c>
      <c r="I136" s="50"/>
      <c r="J136" s="53">
        <f>H136+I136</f>
        <v>1</v>
      </c>
    </row>
    <row r="137" spans="1:10" ht="21.75" customHeight="1">
      <c r="A137" s="12">
        <v>2</v>
      </c>
      <c r="B137" s="36" t="s">
        <v>27</v>
      </c>
      <c r="C137" s="12" t="s">
        <v>12</v>
      </c>
      <c r="D137" s="13" t="s">
        <v>12</v>
      </c>
      <c r="E137" s="51" t="s">
        <v>12</v>
      </c>
      <c r="F137" s="13" t="s">
        <v>12</v>
      </c>
      <c r="G137" s="36" t="s">
        <v>12</v>
      </c>
      <c r="H137" s="51" t="s">
        <v>12</v>
      </c>
      <c r="I137" s="13" t="s">
        <v>12</v>
      </c>
      <c r="J137" s="36" t="s">
        <v>12</v>
      </c>
    </row>
    <row r="138" spans="1:10" ht="57" customHeight="1">
      <c r="A138" s="12"/>
      <c r="B138" s="13" t="s">
        <v>138</v>
      </c>
      <c r="C138" s="12" t="s">
        <v>141</v>
      </c>
      <c r="D138" s="13" t="s">
        <v>110</v>
      </c>
      <c r="E138" s="50">
        <v>1427</v>
      </c>
      <c r="F138" s="50"/>
      <c r="G138" s="53">
        <f>E138+F138</f>
        <v>1427</v>
      </c>
      <c r="H138" s="50">
        <v>1427</v>
      </c>
      <c r="I138" s="50"/>
      <c r="J138" s="53">
        <f>H138+I138</f>
        <v>1427</v>
      </c>
    </row>
    <row r="139" spans="1:10" ht="48" customHeight="1">
      <c r="A139" s="12" t="s">
        <v>12</v>
      </c>
      <c r="B139" s="45" t="s">
        <v>139</v>
      </c>
      <c r="C139" s="12" t="s">
        <v>141</v>
      </c>
      <c r="D139" s="13" t="s">
        <v>110</v>
      </c>
      <c r="E139" s="50">
        <v>242</v>
      </c>
      <c r="F139" s="50"/>
      <c r="G139" s="53">
        <f>E139+F139</f>
        <v>242</v>
      </c>
      <c r="H139" s="50">
        <v>242</v>
      </c>
      <c r="I139" s="50"/>
      <c r="J139" s="53">
        <f>H139+I139</f>
        <v>242</v>
      </c>
    </row>
    <row r="140" spans="1:10" ht="53.25" customHeight="1">
      <c r="A140" s="12"/>
      <c r="B140" s="45" t="s">
        <v>140</v>
      </c>
      <c r="C140" s="12" t="s">
        <v>141</v>
      </c>
      <c r="D140" s="13" t="s">
        <v>110</v>
      </c>
      <c r="E140" s="50">
        <v>1211</v>
      </c>
      <c r="F140" s="50"/>
      <c r="G140" s="53">
        <f>E140+F140</f>
        <v>1211</v>
      </c>
      <c r="H140" s="50">
        <v>1211</v>
      </c>
      <c r="I140" s="50"/>
      <c r="J140" s="53">
        <f>H140+I140</f>
        <v>1211</v>
      </c>
    </row>
    <row r="141" spans="1:10" ht="22.5" customHeight="1">
      <c r="A141" s="12">
        <v>3</v>
      </c>
      <c r="B141" s="36" t="s">
        <v>28</v>
      </c>
      <c r="C141" s="12" t="s">
        <v>12</v>
      </c>
      <c r="D141" s="13" t="s">
        <v>12</v>
      </c>
      <c r="E141" s="50" t="s">
        <v>12</v>
      </c>
      <c r="F141" s="54" t="s">
        <v>12</v>
      </c>
      <c r="G141" s="46" t="s">
        <v>12</v>
      </c>
      <c r="H141" s="50" t="s">
        <v>12</v>
      </c>
      <c r="I141" s="54" t="s">
        <v>12</v>
      </c>
      <c r="J141" s="46" t="s">
        <v>12</v>
      </c>
    </row>
    <row r="142" spans="1:10" ht="61.5" customHeight="1">
      <c r="A142" s="12"/>
      <c r="B142" s="45" t="s">
        <v>142</v>
      </c>
      <c r="C142" s="12" t="s">
        <v>141</v>
      </c>
      <c r="D142" s="13" t="s">
        <v>144</v>
      </c>
      <c r="E142" s="50">
        <v>93</v>
      </c>
      <c r="F142" s="50"/>
      <c r="G142" s="53">
        <f>E142+F142</f>
        <v>93</v>
      </c>
      <c r="H142" s="50">
        <v>93</v>
      </c>
      <c r="I142" s="50"/>
      <c r="J142" s="53">
        <f>H142+I142</f>
        <v>93</v>
      </c>
    </row>
    <row r="143" spans="1:10" ht="63.75" customHeight="1">
      <c r="A143" s="12" t="s">
        <v>12</v>
      </c>
      <c r="B143" s="45" t="s">
        <v>143</v>
      </c>
      <c r="C143" s="12" t="s">
        <v>141</v>
      </c>
      <c r="D143" s="13" t="s">
        <v>144</v>
      </c>
      <c r="E143" s="50">
        <v>19</v>
      </c>
      <c r="F143" s="50"/>
      <c r="G143" s="53">
        <f>E143+F143</f>
        <v>19</v>
      </c>
      <c r="H143" s="50">
        <v>19</v>
      </c>
      <c r="I143" s="50"/>
      <c r="J143" s="53">
        <f>H143+I143</f>
        <v>19</v>
      </c>
    </row>
    <row r="144" spans="1:10" ht="48" customHeight="1">
      <c r="A144" s="12"/>
      <c r="B144" s="45" t="s">
        <v>111</v>
      </c>
      <c r="C144" s="12" t="s">
        <v>112</v>
      </c>
      <c r="D144" s="13" t="s">
        <v>144</v>
      </c>
      <c r="E144" s="50">
        <v>17.58</v>
      </c>
      <c r="F144" s="50"/>
      <c r="G144" s="53">
        <f>E144+F144</f>
        <v>17.58</v>
      </c>
      <c r="H144" s="50">
        <v>17.58</v>
      </c>
      <c r="I144" s="50"/>
      <c r="J144" s="53">
        <f>H144+I144</f>
        <v>17.58</v>
      </c>
    </row>
    <row r="145" spans="1:10" ht="25.5" customHeight="1">
      <c r="A145" s="12">
        <v>4</v>
      </c>
      <c r="B145" s="36" t="s">
        <v>29</v>
      </c>
      <c r="C145" s="12" t="s">
        <v>12</v>
      </c>
      <c r="D145" s="13" t="s">
        <v>12</v>
      </c>
      <c r="E145" s="50" t="s">
        <v>12</v>
      </c>
      <c r="F145" s="54" t="s">
        <v>12</v>
      </c>
      <c r="G145" s="46" t="s">
        <v>12</v>
      </c>
      <c r="H145" s="50" t="s">
        <v>12</v>
      </c>
      <c r="I145" s="54" t="s">
        <v>12</v>
      </c>
      <c r="J145" s="46" t="s">
        <v>12</v>
      </c>
    </row>
    <row r="146" spans="1:10" ht="66" customHeight="1">
      <c r="A146" s="13" t="s">
        <v>12</v>
      </c>
      <c r="B146" s="45" t="s">
        <v>207</v>
      </c>
      <c r="C146" s="12" t="s">
        <v>113</v>
      </c>
      <c r="D146" s="13" t="s">
        <v>144</v>
      </c>
      <c r="E146" s="50">
        <v>100</v>
      </c>
      <c r="F146" s="50"/>
      <c r="G146" s="53">
        <f>E146+F146</f>
        <v>100</v>
      </c>
      <c r="H146" s="50">
        <v>100</v>
      </c>
      <c r="I146" s="50"/>
      <c r="J146" s="53">
        <f>H146+I146</f>
        <v>100</v>
      </c>
    </row>
    <row r="147" spans="1:11" ht="25.5" customHeight="1">
      <c r="A147" s="88" t="s">
        <v>30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</row>
    <row r="148" ht="19.5" customHeight="1">
      <c r="A148" s="9" t="s">
        <v>6</v>
      </c>
    </row>
    <row r="149" spans="1:11" s="77" customFormat="1" ht="30" customHeight="1">
      <c r="A149" s="86" t="s">
        <v>8</v>
      </c>
      <c r="B149" s="84" t="s">
        <v>151</v>
      </c>
      <c r="C149" s="85"/>
      <c r="D149" s="84" t="s">
        <v>152</v>
      </c>
      <c r="E149" s="85"/>
      <c r="F149" s="84" t="s">
        <v>153</v>
      </c>
      <c r="G149" s="85"/>
      <c r="H149" s="84" t="s">
        <v>96</v>
      </c>
      <c r="I149" s="85"/>
      <c r="J149" s="84" t="s">
        <v>155</v>
      </c>
      <c r="K149" s="85"/>
    </row>
    <row r="150" spans="1:11" s="77" customFormat="1" ht="41.25" customHeight="1">
      <c r="A150" s="87"/>
      <c r="B150" s="78" t="s">
        <v>9</v>
      </c>
      <c r="C150" s="78" t="s">
        <v>10</v>
      </c>
      <c r="D150" s="78" t="s">
        <v>9</v>
      </c>
      <c r="E150" s="78" t="s">
        <v>10</v>
      </c>
      <c r="F150" s="78" t="s">
        <v>9</v>
      </c>
      <c r="G150" s="78" t="s">
        <v>10</v>
      </c>
      <c r="H150" s="78" t="s">
        <v>9</v>
      </c>
      <c r="I150" s="78" t="s">
        <v>10</v>
      </c>
      <c r="J150" s="78" t="s">
        <v>9</v>
      </c>
      <c r="K150" s="78" t="s">
        <v>10</v>
      </c>
    </row>
    <row r="151" spans="1:11" ht="25.5" customHeight="1">
      <c r="A151" s="12">
        <v>1</v>
      </c>
      <c r="B151" s="12">
        <v>2</v>
      </c>
      <c r="C151" s="12">
        <v>3</v>
      </c>
      <c r="D151" s="12">
        <v>4</v>
      </c>
      <c r="E151" s="12">
        <v>5</v>
      </c>
      <c r="F151" s="12">
        <v>6</v>
      </c>
      <c r="G151" s="12">
        <v>7</v>
      </c>
      <c r="H151" s="12">
        <v>8</v>
      </c>
      <c r="I151" s="12">
        <v>9</v>
      </c>
      <c r="J151" s="12">
        <v>10</v>
      </c>
      <c r="K151" s="12">
        <v>11</v>
      </c>
    </row>
    <row r="152" spans="1:11" ht="45" customHeight="1">
      <c r="A152" s="18" t="s">
        <v>102</v>
      </c>
      <c r="B152" s="55">
        <v>832256</v>
      </c>
      <c r="C152" s="56"/>
      <c r="D152" s="55">
        <v>1175755</v>
      </c>
      <c r="E152" s="56"/>
      <c r="F152" s="25">
        <v>1425281</v>
      </c>
      <c r="G152" s="56"/>
      <c r="H152" s="25">
        <v>1450090</v>
      </c>
      <c r="I152" s="56"/>
      <c r="J152" s="57">
        <v>1468014</v>
      </c>
      <c r="K152" s="58"/>
    </row>
    <row r="153" spans="1:11" ht="61.5" customHeight="1">
      <c r="A153" s="18" t="s">
        <v>103</v>
      </c>
      <c r="B153" s="59">
        <v>490816</v>
      </c>
      <c r="C153" s="56"/>
      <c r="D153" s="59">
        <v>1029708</v>
      </c>
      <c r="E153" s="56"/>
      <c r="F153" s="25">
        <v>995529</v>
      </c>
      <c r="G153" s="56"/>
      <c r="H153" s="25">
        <v>1007984</v>
      </c>
      <c r="I153" s="56"/>
      <c r="J153" s="57">
        <v>1016962</v>
      </c>
      <c r="K153" s="58"/>
    </row>
    <row r="154" spans="1:11" ht="19.5" customHeight="1">
      <c r="A154" s="12" t="s">
        <v>16</v>
      </c>
      <c r="B154" s="14">
        <f>B152+B153</f>
        <v>1323072</v>
      </c>
      <c r="C154" s="14">
        <f>C152+C153</f>
        <v>0</v>
      </c>
      <c r="D154" s="14">
        <f>D152+D153</f>
        <v>2205463</v>
      </c>
      <c r="E154" s="12" t="s">
        <v>12</v>
      </c>
      <c r="F154" s="46">
        <f>F152+F153</f>
        <v>2420810</v>
      </c>
      <c r="G154" s="54" t="s">
        <v>12</v>
      </c>
      <c r="H154" s="46">
        <f>H152+H153</f>
        <v>2458074</v>
      </c>
      <c r="I154" s="54" t="s">
        <v>12</v>
      </c>
      <c r="J154" s="46">
        <f>J152+J153</f>
        <v>2484976</v>
      </c>
      <c r="K154" s="54" t="s">
        <v>12</v>
      </c>
    </row>
    <row r="155" spans="1:11" ht="15" customHeight="1">
      <c r="A155" s="12" t="s">
        <v>31</v>
      </c>
      <c r="B155" s="12" t="s">
        <v>14</v>
      </c>
      <c r="C155" s="12" t="s">
        <v>12</v>
      </c>
      <c r="D155" s="12" t="s">
        <v>14</v>
      </c>
      <c r="E155" s="12" t="s">
        <v>12</v>
      </c>
      <c r="F155" s="12" t="s">
        <v>12</v>
      </c>
      <c r="G155" s="12" t="s">
        <v>12</v>
      </c>
      <c r="H155" s="12" t="s">
        <v>12</v>
      </c>
      <c r="I155" s="12" t="s">
        <v>12</v>
      </c>
      <c r="J155" s="12" t="s">
        <v>14</v>
      </c>
      <c r="K155" s="12" t="s">
        <v>12</v>
      </c>
    </row>
    <row r="156" spans="1:16" ht="28.5" customHeight="1">
      <c r="A156" s="97" t="s">
        <v>32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1:16" s="77" customFormat="1" ht="34.5" customHeight="1">
      <c r="A157" s="86" t="s">
        <v>64</v>
      </c>
      <c r="B157" s="86" t="s">
        <v>33</v>
      </c>
      <c r="C157" s="84" t="s">
        <v>151</v>
      </c>
      <c r="D157" s="89"/>
      <c r="E157" s="89"/>
      <c r="F157" s="85"/>
      <c r="G157" s="84" t="s">
        <v>169</v>
      </c>
      <c r="H157" s="89"/>
      <c r="I157" s="89"/>
      <c r="J157" s="85"/>
      <c r="K157" s="84" t="s">
        <v>105</v>
      </c>
      <c r="L157" s="85"/>
      <c r="M157" s="84" t="s">
        <v>106</v>
      </c>
      <c r="N157" s="85"/>
      <c r="O157" s="84" t="s">
        <v>170</v>
      </c>
      <c r="P157" s="85"/>
    </row>
    <row r="158" spans="1:16" s="77" customFormat="1" ht="39" customHeight="1">
      <c r="A158" s="92"/>
      <c r="B158" s="92"/>
      <c r="C158" s="84" t="s">
        <v>9</v>
      </c>
      <c r="D158" s="85"/>
      <c r="E158" s="84" t="s">
        <v>10</v>
      </c>
      <c r="F158" s="85"/>
      <c r="G158" s="84" t="s">
        <v>9</v>
      </c>
      <c r="H158" s="85"/>
      <c r="I158" s="84" t="s">
        <v>10</v>
      </c>
      <c r="J158" s="85"/>
      <c r="K158" s="86" t="s">
        <v>9</v>
      </c>
      <c r="L158" s="86" t="s">
        <v>10</v>
      </c>
      <c r="M158" s="86" t="s">
        <v>9</v>
      </c>
      <c r="N158" s="86" t="s">
        <v>10</v>
      </c>
      <c r="O158" s="86" t="s">
        <v>9</v>
      </c>
      <c r="P158" s="86" t="s">
        <v>10</v>
      </c>
    </row>
    <row r="159" spans="1:16" s="77" customFormat="1" ht="60.75" customHeight="1">
      <c r="A159" s="87"/>
      <c r="B159" s="87"/>
      <c r="C159" s="78" t="s">
        <v>67</v>
      </c>
      <c r="D159" s="78" t="s">
        <v>68</v>
      </c>
      <c r="E159" s="78" t="s">
        <v>67</v>
      </c>
      <c r="F159" s="78" t="s">
        <v>68</v>
      </c>
      <c r="G159" s="78" t="s">
        <v>67</v>
      </c>
      <c r="H159" s="78" t="s">
        <v>68</v>
      </c>
      <c r="I159" s="78" t="s">
        <v>67</v>
      </c>
      <c r="J159" s="78" t="s">
        <v>68</v>
      </c>
      <c r="K159" s="87"/>
      <c r="L159" s="87"/>
      <c r="M159" s="87"/>
      <c r="N159" s="87"/>
      <c r="O159" s="87"/>
      <c r="P159" s="87"/>
    </row>
    <row r="160" spans="1:16" ht="30" customHeight="1">
      <c r="A160" s="12">
        <v>1</v>
      </c>
      <c r="B160" s="12">
        <v>2</v>
      </c>
      <c r="C160" s="12">
        <v>3</v>
      </c>
      <c r="D160" s="12">
        <v>4</v>
      </c>
      <c r="E160" s="12">
        <v>5</v>
      </c>
      <c r="F160" s="12">
        <v>6</v>
      </c>
      <c r="G160" s="12">
        <v>7</v>
      </c>
      <c r="H160" s="12">
        <v>8</v>
      </c>
      <c r="I160" s="12">
        <v>9</v>
      </c>
      <c r="J160" s="12">
        <v>10</v>
      </c>
      <c r="K160" s="12">
        <v>11</v>
      </c>
      <c r="L160" s="12">
        <v>12</v>
      </c>
      <c r="M160" s="12">
        <v>13</v>
      </c>
      <c r="N160" s="12">
        <v>14</v>
      </c>
      <c r="O160" s="12">
        <v>15</v>
      </c>
      <c r="P160" s="12">
        <v>16</v>
      </c>
    </row>
    <row r="161" spans="1:16" s="5" customFormat="1" ht="27" customHeight="1">
      <c r="A161" s="12">
        <v>1</v>
      </c>
      <c r="B161" s="60" t="s">
        <v>128</v>
      </c>
      <c r="C161" s="26">
        <v>8</v>
      </c>
      <c r="D161" s="26">
        <v>8</v>
      </c>
      <c r="E161" s="26">
        <v>0</v>
      </c>
      <c r="F161" s="26">
        <v>0</v>
      </c>
      <c r="G161" s="26">
        <v>13</v>
      </c>
      <c r="H161" s="20">
        <v>13</v>
      </c>
      <c r="I161" s="20">
        <v>0</v>
      </c>
      <c r="J161" s="20">
        <v>0</v>
      </c>
      <c r="K161" s="20">
        <v>13</v>
      </c>
      <c r="L161" s="20">
        <v>0</v>
      </c>
      <c r="M161" s="20">
        <v>13</v>
      </c>
      <c r="N161" s="20">
        <v>0</v>
      </c>
      <c r="O161" s="61">
        <v>13</v>
      </c>
      <c r="P161" s="62">
        <v>0</v>
      </c>
    </row>
    <row r="162" spans="1:16" s="5" customFormat="1" ht="22.5" customHeight="1">
      <c r="A162" s="12">
        <v>2</v>
      </c>
      <c r="B162" s="63" t="s">
        <v>129</v>
      </c>
      <c r="C162" s="32">
        <v>1</v>
      </c>
      <c r="D162" s="32">
        <v>1</v>
      </c>
      <c r="E162" s="32">
        <v>0</v>
      </c>
      <c r="F162" s="32">
        <v>0</v>
      </c>
      <c r="G162" s="32">
        <v>1</v>
      </c>
      <c r="H162" s="20">
        <v>1</v>
      </c>
      <c r="I162" s="20">
        <v>0</v>
      </c>
      <c r="J162" s="20">
        <v>0</v>
      </c>
      <c r="K162" s="20">
        <v>1</v>
      </c>
      <c r="L162" s="20">
        <v>0</v>
      </c>
      <c r="M162" s="20">
        <v>1</v>
      </c>
      <c r="N162" s="20">
        <v>0</v>
      </c>
      <c r="O162" s="61">
        <v>1</v>
      </c>
      <c r="P162" s="62">
        <v>0</v>
      </c>
    </row>
    <row r="163" spans="1:16" s="5" customFormat="1" ht="27" customHeight="1">
      <c r="A163" s="12" t="s">
        <v>12</v>
      </c>
      <c r="B163" s="43" t="s">
        <v>16</v>
      </c>
      <c r="C163" s="64">
        <f aca="true" t="shared" si="11" ref="C163:P163">SUM(C161:C162)</f>
        <v>9</v>
      </c>
      <c r="D163" s="64">
        <f t="shared" si="11"/>
        <v>9</v>
      </c>
      <c r="E163" s="64">
        <f t="shared" si="11"/>
        <v>0</v>
      </c>
      <c r="F163" s="64">
        <f t="shared" si="11"/>
        <v>0</v>
      </c>
      <c r="G163" s="64">
        <f t="shared" si="11"/>
        <v>14</v>
      </c>
      <c r="H163" s="64">
        <f t="shared" si="11"/>
        <v>14</v>
      </c>
      <c r="I163" s="64">
        <f t="shared" si="11"/>
        <v>0</v>
      </c>
      <c r="J163" s="64">
        <f t="shared" si="11"/>
        <v>0</v>
      </c>
      <c r="K163" s="64">
        <f t="shared" si="11"/>
        <v>14</v>
      </c>
      <c r="L163" s="64">
        <f t="shared" si="11"/>
        <v>0</v>
      </c>
      <c r="M163" s="64">
        <f t="shared" si="11"/>
        <v>14</v>
      </c>
      <c r="N163" s="64">
        <f t="shared" si="11"/>
        <v>0</v>
      </c>
      <c r="O163" s="64">
        <f t="shared" si="11"/>
        <v>14</v>
      </c>
      <c r="P163" s="65">
        <f t="shared" si="11"/>
        <v>0</v>
      </c>
    </row>
    <row r="164" spans="1:16" ht="33" customHeight="1">
      <c r="A164" s="12" t="s">
        <v>12</v>
      </c>
      <c r="B164" s="12" t="s">
        <v>34</v>
      </c>
      <c r="C164" s="12" t="s">
        <v>14</v>
      </c>
      <c r="D164" s="12" t="s">
        <v>14</v>
      </c>
      <c r="E164" s="12" t="s">
        <v>12</v>
      </c>
      <c r="F164" s="12" t="s">
        <v>12</v>
      </c>
      <c r="G164" s="12" t="s">
        <v>14</v>
      </c>
      <c r="H164" s="12" t="s">
        <v>14</v>
      </c>
      <c r="I164" s="12" t="s">
        <v>12</v>
      </c>
      <c r="J164" s="12" t="s">
        <v>12</v>
      </c>
      <c r="K164" s="12" t="s">
        <v>14</v>
      </c>
      <c r="L164" s="12" t="s">
        <v>12</v>
      </c>
      <c r="M164" s="12" t="s">
        <v>14</v>
      </c>
      <c r="N164" s="12" t="s">
        <v>12</v>
      </c>
      <c r="O164" s="12" t="s">
        <v>14</v>
      </c>
      <c r="P164" s="12" t="s">
        <v>12</v>
      </c>
    </row>
    <row r="165" spans="1:12" ht="27.75" customHeight="1">
      <c r="A165" s="95" t="s">
        <v>84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ht="30" customHeight="1">
      <c r="A166" s="94" t="s">
        <v>171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ht="28.5" customHeight="1">
      <c r="A167" s="96" t="s">
        <v>6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s="77" customFormat="1" ht="45.75" customHeight="1">
      <c r="A168" s="86" t="s">
        <v>21</v>
      </c>
      <c r="B168" s="86" t="s">
        <v>35</v>
      </c>
      <c r="C168" s="86" t="s">
        <v>36</v>
      </c>
      <c r="D168" s="84" t="s">
        <v>151</v>
      </c>
      <c r="E168" s="89"/>
      <c r="F168" s="85"/>
      <c r="G168" s="84" t="s">
        <v>152</v>
      </c>
      <c r="H168" s="89"/>
      <c r="I168" s="85"/>
      <c r="J168" s="84" t="s">
        <v>153</v>
      </c>
      <c r="K168" s="89"/>
      <c r="L168" s="85"/>
    </row>
    <row r="169" spans="1:12" s="77" customFormat="1" ht="58.5" customHeight="1">
      <c r="A169" s="87"/>
      <c r="B169" s="87"/>
      <c r="C169" s="87"/>
      <c r="D169" s="78" t="s">
        <v>9</v>
      </c>
      <c r="E169" s="78" t="s">
        <v>10</v>
      </c>
      <c r="F169" s="78" t="s">
        <v>69</v>
      </c>
      <c r="G169" s="78" t="s">
        <v>9</v>
      </c>
      <c r="H169" s="78" t="s">
        <v>10</v>
      </c>
      <c r="I169" s="78" t="s">
        <v>57</v>
      </c>
      <c r="J169" s="78" t="s">
        <v>9</v>
      </c>
      <c r="K169" s="78" t="s">
        <v>10</v>
      </c>
      <c r="L169" s="78" t="s">
        <v>70</v>
      </c>
    </row>
    <row r="170" spans="1:12" ht="25.5" customHeight="1">
      <c r="A170" s="12">
        <v>1</v>
      </c>
      <c r="B170" s="12">
        <v>2</v>
      </c>
      <c r="C170" s="12">
        <v>3</v>
      </c>
      <c r="D170" s="12">
        <v>4</v>
      </c>
      <c r="E170" s="12">
        <v>5</v>
      </c>
      <c r="F170" s="12">
        <v>6</v>
      </c>
      <c r="G170" s="12">
        <v>7</v>
      </c>
      <c r="H170" s="12">
        <v>8</v>
      </c>
      <c r="I170" s="12">
        <v>9</v>
      </c>
      <c r="J170" s="12">
        <v>10</v>
      </c>
      <c r="K170" s="12">
        <v>11</v>
      </c>
      <c r="L170" s="12">
        <v>12</v>
      </c>
    </row>
    <row r="171" spans="1:12" ht="28.5" customHeight="1">
      <c r="A171" s="12" t="s">
        <v>12</v>
      </c>
      <c r="B171" s="12" t="s">
        <v>16</v>
      </c>
      <c r="C171" s="13" t="s">
        <v>12</v>
      </c>
      <c r="D171" s="13" t="s">
        <v>12</v>
      </c>
      <c r="E171" s="13" t="s">
        <v>12</v>
      </c>
      <c r="F171" s="13" t="s">
        <v>12</v>
      </c>
      <c r="G171" s="13" t="s">
        <v>12</v>
      </c>
      <c r="H171" s="13" t="s">
        <v>12</v>
      </c>
      <c r="I171" s="13" t="s">
        <v>12</v>
      </c>
      <c r="J171" s="13" t="s">
        <v>12</v>
      </c>
      <c r="K171" s="13" t="s">
        <v>12</v>
      </c>
      <c r="L171" s="13" t="s">
        <v>12</v>
      </c>
    </row>
    <row r="172" spans="1:9" ht="33" customHeight="1">
      <c r="A172" s="91" t="s">
        <v>172</v>
      </c>
      <c r="B172" s="91"/>
      <c r="C172" s="91"/>
      <c r="D172" s="91"/>
      <c r="E172" s="91"/>
      <c r="F172" s="91"/>
      <c r="G172" s="91"/>
      <c r="H172" s="91"/>
      <c r="I172" s="91"/>
    </row>
    <row r="173" ht="24.75" customHeight="1">
      <c r="A173" s="9" t="s">
        <v>6</v>
      </c>
    </row>
    <row r="174" spans="1:9" s="77" customFormat="1" ht="39" customHeight="1">
      <c r="A174" s="86" t="s">
        <v>64</v>
      </c>
      <c r="B174" s="86" t="s">
        <v>35</v>
      </c>
      <c r="C174" s="86" t="s">
        <v>36</v>
      </c>
      <c r="D174" s="84" t="s">
        <v>96</v>
      </c>
      <c r="E174" s="89"/>
      <c r="F174" s="85"/>
      <c r="G174" s="84" t="s">
        <v>155</v>
      </c>
      <c r="H174" s="89"/>
      <c r="I174" s="85"/>
    </row>
    <row r="175" spans="1:9" s="77" customFormat="1" ht="64.5" customHeight="1">
      <c r="A175" s="87"/>
      <c r="B175" s="87"/>
      <c r="C175" s="87"/>
      <c r="D175" s="78" t="s">
        <v>9</v>
      </c>
      <c r="E175" s="78" t="s">
        <v>10</v>
      </c>
      <c r="F175" s="78" t="s">
        <v>69</v>
      </c>
      <c r="G175" s="78" t="s">
        <v>9</v>
      </c>
      <c r="H175" s="78" t="s">
        <v>10</v>
      </c>
      <c r="I175" s="78" t="s">
        <v>57</v>
      </c>
    </row>
    <row r="176" spans="1:9" ht="15" customHeight="1">
      <c r="A176" s="12">
        <v>1</v>
      </c>
      <c r="B176" s="12">
        <v>2</v>
      </c>
      <c r="C176" s="12">
        <v>3</v>
      </c>
      <c r="D176" s="12">
        <v>4</v>
      </c>
      <c r="E176" s="12">
        <v>5</v>
      </c>
      <c r="F176" s="12">
        <v>6</v>
      </c>
      <c r="G176" s="12">
        <v>7</v>
      </c>
      <c r="H176" s="12">
        <v>8</v>
      </c>
      <c r="I176" s="12">
        <v>9</v>
      </c>
    </row>
    <row r="177" spans="1:9" ht="18" customHeight="1">
      <c r="A177" s="12" t="s">
        <v>12</v>
      </c>
      <c r="B177" s="13" t="s">
        <v>12</v>
      </c>
      <c r="C177" s="13" t="s">
        <v>12</v>
      </c>
      <c r="D177" s="13" t="s">
        <v>12</v>
      </c>
      <c r="E177" s="13" t="s">
        <v>12</v>
      </c>
      <c r="F177" s="13" t="s">
        <v>12</v>
      </c>
      <c r="G177" s="13" t="s">
        <v>12</v>
      </c>
      <c r="H177" s="13" t="s">
        <v>12</v>
      </c>
      <c r="I177" s="13" t="s">
        <v>12</v>
      </c>
    </row>
    <row r="178" spans="1:9" ht="24" customHeight="1">
      <c r="A178" s="12" t="s">
        <v>12</v>
      </c>
      <c r="B178" s="12" t="s">
        <v>16</v>
      </c>
      <c r="C178" s="13" t="s">
        <v>12</v>
      </c>
      <c r="D178" s="13" t="s">
        <v>12</v>
      </c>
      <c r="E178" s="13" t="s">
        <v>12</v>
      </c>
      <c r="F178" s="13" t="s">
        <v>12</v>
      </c>
      <c r="G178" s="13" t="s">
        <v>12</v>
      </c>
      <c r="H178" s="13" t="s">
        <v>12</v>
      </c>
      <c r="I178" s="13" t="s">
        <v>12</v>
      </c>
    </row>
    <row r="179" spans="1:13" ht="39" customHeight="1">
      <c r="A179" s="88" t="s">
        <v>173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</row>
    <row r="180" ht="25.5" customHeight="1">
      <c r="A180" s="9" t="s">
        <v>6</v>
      </c>
    </row>
    <row r="181" spans="1:13" s="77" customFormat="1" ht="31.5" customHeight="1">
      <c r="A181" s="86" t="s">
        <v>72</v>
      </c>
      <c r="B181" s="86" t="s">
        <v>71</v>
      </c>
      <c r="C181" s="86" t="s">
        <v>37</v>
      </c>
      <c r="D181" s="84" t="s">
        <v>151</v>
      </c>
      <c r="E181" s="85"/>
      <c r="F181" s="84" t="s">
        <v>152</v>
      </c>
      <c r="G181" s="85"/>
      <c r="H181" s="84" t="s">
        <v>153</v>
      </c>
      <c r="I181" s="85"/>
      <c r="J181" s="84" t="s">
        <v>96</v>
      </c>
      <c r="K181" s="85"/>
      <c r="L181" s="84" t="s">
        <v>155</v>
      </c>
      <c r="M181" s="85"/>
    </row>
    <row r="182" spans="1:13" s="77" customFormat="1" ht="119.25" customHeight="1">
      <c r="A182" s="87"/>
      <c r="B182" s="87"/>
      <c r="C182" s="87"/>
      <c r="D182" s="78" t="s">
        <v>39</v>
      </c>
      <c r="E182" s="78" t="s">
        <v>38</v>
      </c>
      <c r="F182" s="78" t="s">
        <v>39</v>
      </c>
      <c r="G182" s="78" t="s">
        <v>38</v>
      </c>
      <c r="H182" s="78" t="s">
        <v>39</v>
      </c>
      <c r="I182" s="78" t="s">
        <v>38</v>
      </c>
      <c r="J182" s="78" t="s">
        <v>39</v>
      </c>
      <c r="K182" s="78" t="s">
        <v>38</v>
      </c>
      <c r="L182" s="78" t="s">
        <v>39</v>
      </c>
      <c r="M182" s="78" t="s">
        <v>38</v>
      </c>
    </row>
    <row r="183" spans="1:13" ht="24" customHeight="1">
      <c r="A183" s="12">
        <v>1</v>
      </c>
      <c r="B183" s="12">
        <v>2</v>
      </c>
      <c r="C183" s="12">
        <v>3</v>
      </c>
      <c r="D183" s="12">
        <v>4</v>
      </c>
      <c r="E183" s="12">
        <v>5</v>
      </c>
      <c r="F183" s="12">
        <v>6</v>
      </c>
      <c r="G183" s="12">
        <v>7</v>
      </c>
      <c r="H183" s="12">
        <v>8</v>
      </c>
      <c r="I183" s="12">
        <v>9</v>
      </c>
      <c r="J183" s="12">
        <v>10</v>
      </c>
      <c r="K183" s="12">
        <v>11</v>
      </c>
      <c r="L183" s="12">
        <v>12</v>
      </c>
      <c r="M183" s="12">
        <v>13</v>
      </c>
    </row>
    <row r="184" spans="1:13" ht="24.75" customHeight="1">
      <c r="A184" s="12" t="s">
        <v>12</v>
      </c>
      <c r="B184" s="12" t="s">
        <v>12</v>
      </c>
      <c r="C184" s="12" t="s">
        <v>12</v>
      </c>
      <c r="D184" s="12" t="s">
        <v>12</v>
      </c>
      <c r="E184" s="12" t="s">
        <v>12</v>
      </c>
      <c r="F184" s="12" t="s">
        <v>12</v>
      </c>
      <c r="G184" s="12" t="s">
        <v>12</v>
      </c>
      <c r="H184" s="12" t="s">
        <v>12</v>
      </c>
      <c r="I184" s="12" t="s">
        <v>12</v>
      </c>
      <c r="J184" s="12" t="s">
        <v>12</v>
      </c>
      <c r="K184" s="12" t="s">
        <v>12</v>
      </c>
      <c r="L184" s="12" t="s">
        <v>12</v>
      </c>
      <c r="M184" s="12" t="s">
        <v>12</v>
      </c>
    </row>
    <row r="185" spans="1:10" ht="42.75" customHeight="1">
      <c r="A185" s="95" t="s">
        <v>174</v>
      </c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1:16" ht="182.25" customHeight="1">
      <c r="A186" s="118" t="s">
        <v>186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1:16" ht="24.7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</row>
    <row r="188" spans="1:10" ht="24" customHeight="1">
      <c r="A188" s="94" t="s">
        <v>175</v>
      </c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ht="30" customHeight="1">
      <c r="A189" s="94" t="s">
        <v>176</v>
      </c>
      <c r="B189" s="94"/>
      <c r="C189" s="94"/>
      <c r="D189" s="94"/>
      <c r="E189" s="94"/>
      <c r="F189" s="94"/>
      <c r="G189" s="94"/>
      <c r="H189" s="94"/>
      <c r="I189" s="94"/>
      <c r="J189" s="94"/>
    </row>
    <row r="190" ht="27" customHeight="1">
      <c r="A190" s="9" t="s">
        <v>6</v>
      </c>
    </row>
    <row r="191" spans="1:10" s="77" customFormat="1" ht="87" customHeight="1">
      <c r="A191" s="86" t="s">
        <v>40</v>
      </c>
      <c r="B191" s="86" t="s">
        <v>8</v>
      </c>
      <c r="C191" s="86" t="s">
        <v>41</v>
      </c>
      <c r="D191" s="86" t="s">
        <v>73</v>
      </c>
      <c r="E191" s="86" t="s">
        <v>42</v>
      </c>
      <c r="F191" s="86" t="s">
        <v>43</v>
      </c>
      <c r="G191" s="86" t="s">
        <v>74</v>
      </c>
      <c r="H191" s="84" t="s">
        <v>44</v>
      </c>
      <c r="I191" s="85"/>
      <c r="J191" s="86" t="s">
        <v>75</v>
      </c>
    </row>
    <row r="192" spans="1:10" s="77" customFormat="1" ht="87" customHeight="1">
      <c r="A192" s="87"/>
      <c r="B192" s="87"/>
      <c r="C192" s="87"/>
      <c r="D192" s="87"/>
      <c r="E192" s="87"/>
      <c r="F192" s="87"/>
      <c r="G192" s="87"/>
      <c r="H192" s="78" t="s">
        <v>45</v>
      </c>
      <c r="I192" s="78" t="s">
        <v>46</v>
      </c>
      <c r="J192" s="87"/>
    </row>
    <row r="193" spans="1:10" ht="22.5" customHeight="1">
      <c r="A193" s="12">
        <v>1</v>
      </c>
      <c r="B193" s="12">
        <v>2</v>
      </c>
      <c r="C193" s="12">
        <v>3</v>
      </c>
      <c r="D193" s="12">
        <v>4</v>
      </c>
      <c r="E193" s="12">
        <v>5</v>
      </c>
      <c r="F193" s="12">
        <v>6</v>
      </c>
      <c r="G193" s="12">
        <v>7</v>
      </c>
      <c r="H193" s="12">
        <v>8</v>
      </c>
      <c r="I193" s="12">
        <v>9</v>
      </c>
      <c r="J193" s="12">
        <v>10</v>
      </c>
    </row>
    <row r="194" spans="1:10" ht="18.75" customHeight="1">
      <c r="A194" s="12" t="s">
        <v>12</v>
      </c>
      <c r="B194" s="12" t="s">
        <v>12</v>
      </c>
      <c r="C194" s="12" t="s">
        <v>12</v>
      </c>
      <c r="D194" s="12" t="s">
        <v>12</v>
      </c>
      <c r="E194" s="12" t="s">
        <v>12</v>
      </c>
      <c r="F194" s="12" t="s">
        <v>12</v>
      </c>
      <c r="G194" s="12" t="s">
        <v>12</v>
      </c>
      <c r="H194" s="12" t="s">
        <v>12</v>
      </c>
      <c r="I194" s="12" t="s">
        <v>12</v>
      </c>
      <c r="J194" s="12" t="s">
        <v>12</v>
      </c>
    </row>
    <row r="195" spans="1:10" ht="24.75" customHeight="1">
      <c r="A195" s="12" t="s">
        <v>12</v>
      </c>
      <c r="B195" s="12" t="s">
        <v>16</v>
      </c>
      <c r="C195" s="12" t="s">
        <v>12</v>
      </c>
      <c r="D195" s="12" t="s">
        <v>12</v>
      </c>
      <c r="E195" s="12" t="s">
        <v>12</v>
      </c>
      <c r="F195" s="12" t="s">
        <v>12</v>
      </c>
      <c r="G195" s="12" t="s">
        <v>12</v>
      </c>
      <c r="H195" s="12" t="s">
        <v>12</v>
      </c>
      <c r="I195" s="12" t="s">
        <v>12</v>
      </c>
      <c r="J195" s="12" t="s">
        <v>12</v>
      </c>
    </row>
    <row r="196" spans="1:12" ht="31.5" customHeight="1">
      <c r="A196" s="88" t="s">
        <v>177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</row>
    <row r="197" ht="27.75" customHeight="1">
      <c r="A197" s="9" t="s">
        <v>6</v>
      </c>
    </row>
    <row r="198" spans="1:12" s="77" customFormat="1" ht="27.75" customHeight="1">
      <c r="A198" s="86" t="s">
        <v>40</v>
      </c>
      <c r="B198" s="86" t="s">
        <v>8</v>
      </c>
      <c r="C198" s="84" t="s">
        <v>104</v>
      </c>
      <c r="D198" s="89"/>
      <c r="E198" s="89"/>
      <c r="F198" s="89"/>
      <c r="G198" s="85"/>
      <c r="H198" s="84" t="s">
        <v>105</v>
      </c>
      <c r="I198" s="89"/>
      <c r="J198" s="89"/>
      <c r="K198" s="89"/>
      <c r="L198" s="85"/>
    </row>
    <row r="199" spans="1:12" s="77" customFormat="1" ht="75.75" customHeight="1">
      <c r="A199" s="92"/>
      <c r="B199" s="92"/>
      <c r="C199" s="86" t="s">
        <v>47</v>
      </c>
      <c r="D199" s="86" t="s">
        <v>48</v>
      </c>
      <c r="E199" s="84" t="s">
        <v>49</v>
      </c>
      <c r="F199" s="85"/>
      <c r="G199" s="86" t="s">
        <v>76</v>
      </c>
      <c r="H199" s="86" t="s">
        <v>50</v>
      </c>
      <c r="I199" s="86" t="s">
        <v>77</v>
      </c>
      <c r="J199" s="84" t="s">
        <v>49</v>
      </c>
      <c r="K199" s="85"/>
      <c r="L199" s="86" t="s">
        <v>78</v>
      </c>
    </row>
    <row r="200" spans="1:12" s="77" customFormat="1" ht="84" customHeight="1">
      <c r="A200" s="87"/>
      <c r="B200" s="87"/>
      <c r="C200" s="87"/>
      <c r="D200" s="87"/>
      <c r="E200" s="78" t="s">
        <v>45</v>
      </c>
      <c r="F200" s="78" t="s">
        <v>46</v>
      </c>
      <c r="G200" s="87"/>
      <c r="H200" s="87"/>
      <c r="I200" s="87"/>
      <c r="J200" s="78" t="s">
        <v>45</v>
      </c>
      <c r="K200" s="78" t="s">
        <v>46</v>
      </c>
      <c r="L200" s="87"/>
    </row>
    <row r="201" spans="1:12" ht="18" customHeight="1">
      <c r="A201" s="12">
        <v>1</v>
      </c>
      <c r="B201" s="12">
        <v>2</v>
      </c>
      <c r="C201" s="12">
        <v>3</v>
      </c>
      <c r="D201" s="12">
        <v>4</v>
      </c>
      <c r="E201" s="12">
        <v>5</v>
      </c>
      <c r="F201" s="12">
        <v>6</v>
      </c>
      <c r="G201" s="12">
        <v>7</v>
      </c>
      <c r="H201" s="12">
        <v>8</v>
      </c>
      <c r="I201" s="12">
        <v>9</v>
      </c>
      <c r="J201" s="12">
        <v>10</v>
      </c>
      <c r="K201" s="12">
        <v>11</v>
      </c>
      <c r="L201" s="12">
        <v>12</v>
      </c>
    </row>
    <row r="202" spans="1:12" ht="18" customHeight="1">
      <c r="A202" s="12" t="s">
        <v>12</v>
      </c>
      <c r="B202" s="12" t="s">
        <v>12</v>
      </c>
      <c r="C202" s="12" t="s">
        <v>12</v>
      </c>
      <c r="D202" s="12" t="s">
        <v>12</v>
      </c>
      <c r="E202" s="12" t="s">
        <v>12</v>
      </c>
      <c r="F202" s="12" t="s">
        <v>12</v>
      </c>
      <c r="G202" s="12" t="s">
        <v>12</v>
      </c>
      <c r="H202" s="12" t="s">
        <v>12</v>
      </c>
      <c r="I202" s="12" t="s">
        <v>12</v>
      </c>
      <c r="J202" s="12" t="s">
        <v>12</v>
      </c>
      <c r="K202" s="12" t="s">
        <v>12</v>
      </c>
      <c r="L202" s="12" t="s">
        <v>12</v>
      </c>
    </row>
    <row r="203" spans="1:12" ht="18" customHeight="1">
      <c r="A203" s="12" t="s">
        <v>12</v>
      </c>
      <c r="B203" s="12" t="s">
        <v>16</v>
      </c>
      <c r="C203" s="12" t="s">
        <v>12</v>
      </c>
      <c r="D203" s="12" t="s">
        <v>12</v>
      </c>
      <c r="E203" s="12" t="s">
        <v>12</v>
      </c>
      <c r="F203" s="12" t="s">
        <v>12</v>
      </c>
      <c r="G203" s="12" t="s">
        <v>12</v>
      </c>
      <c r="H203" s="12" t="s">
        <v>12</v>
      </c>
      <c r="I203" s="12" t="s">
        <v>12</v>
      </c>
      <c r="J203" s="12" t="s">
        <v>12</v>
      </c>
      <c r="K203" s="12" t="s">
        <v>12</v>
      </c>
      <c r="L203" s="12" t="s">
        <v>12</v>
      </c>
    </row>
    <row r="204" spans="1:9" ht="25.5" customHeight="1">
      <c r="A204" s="91" t="s">
        <v>178</v>
      </c>
      <c r="B204" s="91"/>
      <c r="C204" s="91"/>
      <c r="D204" s="91"/>
      <c r="E204" s="91"/>
      <c r="F204" s="91"/>
      <c r="G204" s="91"/>
      <c r="H204" s="91"/>
      <c r="I204" s="91"/>
    </row>
    <row r="205" ht="31.5" customHeight="1">
      <c r="A205" s="9" t="s">
        <v>6</v>
      </c>
    </row>
    <row r="206" spans="1:9" s="77" customFormat="1" ht="108.75" customHeight="1">
      <c r="A206" s="78" t="s">
        <v>40</v>
      </c>
      <c r="B206" s="78" t="s">
        <v>8</v>
      </c>
      <c r="C206" s="78" t="s">
        <v>41</v>
      </c>
      <c r="D206" s="78" t="s">
        <v>51</v>
      </c>
      <c r="E206" s="78" t="s">
        <v>107</v>
      </c>
      <c r="F206" s="78" t="s">
        <v>179</v>
      </c>
      <c r="G206" s="78" t="s">
        <v>180</v>
      </c>
      <c r="H206" s="78" t="s">
        <v>52</v>
      </c>
      <c r="I206" s="78" t="s">
        <v>53</v>
      </c>
    </row>
    <row r="207" spans="1:9" ht="24.75" customHeight="1">
      <c r="A207" s="12">
        <v>1</v>
      </c>
      <c r="B207" s="12">
        <v>2</v>
      </c>
      <c r="C207" s="12">
        <v>3</v>
      </c>
      <c r="D207" s="12">
        <v>4</v>
      </c>
      <c r="E207" s="12">
        <v>5</v>
      </c>
      <c r="F207" s="12">
        <v>6</v>
      </c>
      <c r="G207" s="12">
        <v>7</v>
      </c>
      <c r="H207" s="12">
        <v>8</v>
      </c>
      <c r="I207" s="12">
        <v>9</v>
      </c>
    </row>
    <row r="208" spans="1:9" ht="18" customHeight="1">
      <c r="A208" s="12" t="s">
        <v>12</v>
      </c>
      <c r="B208" s="12" t="s">
        <v>12</v>
      </c>
      <c r="C208" s="12" t="s">
        <v>12</v>
      </c>
      <c r="D208" s="12" t="s">
        <v>12</v>
      </c>
      <c r="E208" s="12" t="s">
        <v>12</v>
      </c>
      <c r="F208" s="12" t="s">
        <v>12</v>
      </c>
      <c r="G208" s="12" t="s">
        <v>12</v>
      </c>
      <c r="H208" s="12" t="s">
        <v>12</v>
      </c>
      <c r="I208" s="12" t="s">
        <v>12</v>
      </c>
    </row>
    <row r="209" spans="1:9" ht="26.25" customHeight="1">
      <c r="A209" s="12" t="s">
        <v>12</v>
      </c>
      <c r="B209" s="12" t="s">
        <v>16</v>
      </c>
      <c r="C209" s="12" t="s">
        <v>12</v>
      </c>
      <c r="D209" s="12" t="s">
        <v>12</v>
      </c>
      <c r="E209" s="12" t="s">
        <v>12</v>
      </c>
      <c r="F209" s="12" t="s">
        <v>12</v>
      </c>
      <c r="G209" s="12" t="s">
        <v>12</v>
      </c>
      <c r="H209" s="12" t="s">
        <v>12</v>
      </c>
      <c r="I209" s="12" t="s">
        <v>12</v>
      </c>
    </row>
    <row r="210" spans="1:9" ht="28.5" customHeight="1">
      <c r="A210" s="93" t="s">
        <v>181</v>
      </c>
      <c r="B210" s="93"/>
      <c r="C210" s="93"/>
      <c r="D210" s="93"/>
      <c r="E210" s="93"/>
      <c r="F210" s="93"/>
      <c r="G210" s="93"/>
      <c r="H210" s="93"/>
      <c r="I210" s="93"/>
    </row>
    <row r="211" spans="1:9" ht="60" customHeight="1">
      <c r="A211" s="94" t="s">
        <v>182</v>
      </c>
      <c r="B211" s="94"/>
      <c r="C211" s="94"/>
      <c r="D211" s="94"/>
      <c r="E211" s="94"/>
      <c r="F211" s="94"/>
      <c r="G211" s="94"/>
      <c r="H211" s="94"/>
      <c r="I211" s="94"/>
    </row>
    <row r="212" spans="1:9" ht="45" customHeight="1">
      <c r="A212" s="88" t="s">
        <v>184</v>
      </c>
      <c r="B212" s="88"/>
      <c r="C212" s="88"/>
      <c r="D212" s="88"/>
      <c r="E212" s="88"/>
      <c r="F212" s="88"/>
      <c r="G212" s="88"/>
      <c r="H212" s="7"/>
      <c r="I212" s="7"/>
    </row>
    <row r="213" ht="43.5" customHeight="1">
      <c r="A213" s="66" t="s">
        <v>183</v>
      </c>
    </row>
    <row r="214" ht="28.5" customHeight="1">
      <c r="A214" s="66"/>
    </row>
    <row r="215" ht="27" customHeight="1">
      <c r="A215" s="66"/>
    </row>
    <row r="216" ht="22.5" customHeight="1"/>
    <row r="217" spans="1:9" s="5" customFormat="1" ht="58.5" customHeight="1">
      <c r="A217" s="88" t="s">
        <v>185</v>
      </c>
      <c r="B217" s="88"/>
      <c r="C217" s="67"/>
      <c r="D217" s="68"/>
      <c r="E217" s="68"/>
      <c r="G217" s="114" t="s">
        <v>131</v>
      </c>
      <c r="H217" s="114"/>
      <c r="I217" s="114"/>
    </row>
    <row r="218" spans="1:9" ht="23.25" customHeight="1">
      <c r="A218" s="69"/>
      <c r="B218" s="70"/>
      <c r="D218" s="90" t="s">
        <v>54</v>
      </c>
      <c r="E218" s="90"/>
      <c r="G218" s="90" t="s">
        <v>55</v>
      </c>
      <c r="H218" s="90"/>
      <c r="I218" s="90"/>
    </row>
    <row r="219" spans="1:9" ht="23.25" customHeight="1">
      <c r="A219" s="69"/>
      <c r="B219" s="70"/>
      <c r="D219" s="67"/>
      <c r="G219" s="8"/>
      <c r="H219" s="8"/>
      <c r="I219" s="8"/>
    </row>
    <row r="220" spans="1:9" ht="23.25" customHeight="1">
      <c r="A220" s="69"/>
      <c r="B220" s="70"/>
      <c r="D220" s="67"/>
      <c r="G220" s="8"/>
      <c r="H220" s="8"/>
      <c r="I220" s="8"/>
    </row>
    <row r="221" spans="1:9" ht="23.25" customHeight="1">
      <c r="A221" s="69"/>
      <c r="B221" s="70"/>
      <c r="D221" s="67"/>
      <c r="G221" s="8"/>
      <c r="H221" s="8"/>
      <c r="I221" s="8"/>
    </row>
    <row r="222" spans="1:9" ht="46.5" customHeight="1">
      <c r="A222" s="88" t="s">
        <v>130</v>
      </c>
      <c r="B222" s="88"/>
      <c r="C222" s="67"/>
      <c r="D222" s="71"/>
      <c r="E222" s="71"/>
      <c r="G222" s="109" t="s">
        <v>132</v>
      </c>
      <c r="H222" s="109"/>
      <c r="I222" s="109"/>
    </row>
    <row r="223" spans="1:9" ht="24" customHeight="1">
      <c r="A223" s="7"/>
      <c r="B223" s="67"/>
      <c r="C223" s="67"/>
      <c r="D223" s="90" t="s">
        <v>54</v>
      </c>
      <c r="E223" s="90"/>
      <c r="G223" s="90" t="s">
        <v>55</v>
      </c>
      <c r="H223" s="90"/>
      <c r="I223" s="90"/>
    </row>
  </sheetData>
  <sheetProtection/>
  <mergeCells count="177">
    <mergeCell ref="D218:E218"/>
    <mergeCell ref="D223:E223"/>
    <mergeCell ref="A6:P6"/>
    <mergeCell ref="A7:J7"/>
    <mergeCell ref="A9:J9"/>
    <mergeCell ref="K10:M10"/>
    <mergeCell ref="K8:M8"/>
    <mergeCell ref="A212:G212"/>
    <mergeCell ref="A186:P186"/>
    <mergeCell ref="H12:M12"/>
    <mergeCell ref="O11:P11"/>
    <mergeCell ref="A17:P17"/>
    <mergeCell ref="A19:P19"/>
    <mergeCell ref="A217:B217"/>
    <mergeCell ref="G217:I217"/>
    <mergeCell ref="A23:A24"/>
    <mergeCell ref="B23:B24"/>
    <mergeCell ref="C23:F23"/>
    <mergeCell ref="A42:N42"/>
    <mergeCell ref="A44:A45"/>
    <mergeCell ref="G222:I222"/>
    <mergeCell ref="F12:G12"/>
    <mergeCell ref="C12:E12"/>
    <mergeCell ref="A13:P13"/>
    <mergeCell ref="A14:P14"/>
    <mergeCell ref="A20:P20"/>
    <mergeCell ref="A21:P21"/>
    <mergeCell ref="A222:B222"/>
    <mergeCell ref="A15:P15"/>
    <mergeCell ref="O12:P12"/>
    <mergeCell ref="O9:P9"/>
    <mergeCell ref="O7:P7"/>
    <mergeCell ref="O10:P10"/>
    <mergeCell ref="A31:J31"/>
    <mergeCell ref="G23:J23"/>
    <mergeCell ref="C11:E11"/>
    <mergeCell ref="F11:G11"/>
    <mergeCell ref="A10:J10"/>
    <mergeCell ref="A16:P16"/>
    <mergeCell ref="H11:M11"/>
    <mergeCell ref="A8:J8"/>
    <mergeCell ref="B33:B34"/>
    <mergeCell ref="C33:F33"/>
    <mergeCell ref="G33:J33"/>
    <mergeCell ref="A18:P18"/>
    <mergeCell ref="A41:N41"/>
    <mergeCell ref="A22:B22"/>
    <mergeCell ref="K23:N23"/>
    <mergeCell ref="A33:A34"/>
    <mergeCell ref="O8:P8"/>
    <mergeCell ref="B44:B45"/>
    <mergeCell ref="C44:F44"/>
    <mergeCell ref="G44:J44"/>
    <mergeCell ref="K44:N44"/>
    <mergeCell ref="A62:N62"/>
    <mergeCell ref="A64:A65"/>
    <mergeCell ref="B64:B65"/>
    <mergeCell ref="C64:F64"/>
    <mergeCell ref="G64:J64"/>
    <mergeCell ref="K64:N64"/>
    <mergeCell ref="A69:J69"/>
    <mergeCell ref="A71:A72"/>
    <mergeCell ref="B71:B72"/>
    <mergeCell ref="C71:F71"/>
    <mergeCell ref="G71:J71"/>
    <mergeCell ref="A84:J84"/>
    <mergeCell ref="A86:A87"/>
    <mergeCell ref="B86:B87"/>
    <mergeCell ref="C86:F86"/>
    <mergeCell ref="G86:J86"/>
    <mergeCell ref="A91:N91"/>
    <mergeCell ref="A92:N92"/>
    <mergeCell ref="A94:A95"/>
    <mergeCell ref="B94:B95"/>
    <mergeCell ref="C94:F94"/>
    <mergeCell ref="G94:J94"/>
    <mergeCell ref="K94:N94"/>
    <mergeCell ref="A99:J99"/>
    <mergeCell ref="C109:C110"/>
    <mergeCell ref="D109:D110"/>
    <mergeCell ref="E109:G109"/>
    <mergeCell ref="H109:J109"/>
    <mergeCell ref="A101:A102"/>
    <mergeCell ref="B101:B102"/>
    <mergeCell ref="C101:F101"/>
    <mergeCell ref="G101:J101"/>
    <mergeCell ref="A106:M106"/>
    <mergeCell ref="A107:M107"/>
    <mergeCell ref="K109:M109"/>
    <mergeCell ref="A127:J127"/>
    <mergeCell ref="A129:A130"/>
    <mergeCell ref="B129:B130"/>
    <mergeCell ref="C129:C130"/>
    <mergeCell ref="D129:D130"/>
    <mergeCell ref="E129:G129"/>
    <mergeCell ref="H129:J129"/>
    <mergeCell ref="A109:A110"/>
    <mergeCell ref="B109:B110"/>
    <mergeCell ref="E158:F158"/>
    <mergeCell ref="A147:K147"/>
    <mergeCell ref="A149:A150"/>
    <mergeCell ref="B149:C149"/>
    <mergeCell ref="D149:E149"/>
    <mergeCell ref="F149:G149"/>
    <mergeCell ref="H149:I149"/>
    <mergeCell ref="J149:K149"/>
    <mergeCell ref="N158:N159"/>
    <mergeCell ref="A156:P156"/>
    <mergeCell ref="A157:A159"/>
    <mergeCell ref="B157:B159"/>
    <mergeCell ref="C157:F157"/>
    <mergeCell ref="G157:J157"/>
    <mergeCell ref="K157:L157"/>
    <mergeCell ref="M157:N157"/>
    <mergeCell ref="O157:P157"/>
    <mergeCell ref="C158:D158"/>
    <mergeCell ref="O158:O159"/>
    <mergeCell ref="P158:P159"/>
    <mergeCell ref="A165:L165"/>
    <mergeCell ref="A166:L166"/>
    <mergeCell ref="A167:L167"/>
    <mergeCell ref="G158:H158"/>
    <mergeCell ref="I158:J158"/>
    <mergeCell ref="K158:K159"/>
    <mergeCell ref="L158:L159"/>
    <mergeCell ref="M158:M159"/>
    <mergeCell ref="A168:A169"/>
    <mergeCell ref="B168:B169"/>
    <mergeCell ref="C168:C169"/>
    <mergeCell ref="D168:F168"/>
    <mergeCell ref="G168:I168"/>
    <mergeCell ref="J168:L168"/>
    <mergeCell ref="A172:I172"/>
    <mergeCell ref="A174:A175"/>
    <mergeCell ref="B174:B175"/>
    <mergeCell ref="C174:C175"/>
    <mergeCell ref="D174:F174"/>
    <mergeCell ref="G174:I174"/>
    <mergeCell ref="A179:M179"/>
    <mergeCell ref="A181:A182"/>
    <mergeCell ref="B181:B182"/>
    <mergeCell ref="C181:C182"/>
    <mergeCell ref="D181:E181"/>
    <mergeCell ref="F181:G181"/>
    <mergeCell ref="H181:I181"/>
    <mergeCell ref="J181:K181"/>
    <mergeCell ref="L181:M181"/>
    <mergeCell ref="A185:J185"/>
    <mergeCell ref="A188:J188"/>
    <mergeCell ref="A189:J189"/>
    <mergeCell ref="A191:A192"/>
    <mergeCell ref="B191:B192"/>
    <mergeCell ref="C191:C192"/>
    <mergeCell ref="D191:D192"/>
    <mergeCell ref="E191:E192"/>
    <mergeCell ref="F191:F192"/>
    <mergeCell ref="G191:G192"/>
    <mergeCell ref="G218:I218"/>
    <mergeCell ref="G223:I223"/>
    <mergeCell ref="G199:G200"/>
    <mergeCell ref="H199:H200"/>
    <mergeCell ref="I199:I200"/>
    <mergeCell ref="A204:I204"/>
    <mergeCell ref="A198:A200"/>
    <mergeCell ref="B198:B200"/>
    <mergeCell ref="A210:I210"/>
    <mergeCell ref="A211:I211"/>
    <mergeCell ref="J199:K199"/>
    <mergeCell ref="L199:L200"/>
    <mergeCell ref="H191:I191"/>
    <mergeCell ref="J191:J192"/>
    <mergeCell ref="A196:L196"/>
    <mergeCell ref="C198:G198"/>
    <mergeCell ref="H198:L198"/>
    <mergeCell ref="C199:C200"/>
    <mergeCell ref="D199:D200"/>
    <mergeCell ref="E199:F199"/>
  </mergeCells>
  <printOptions horizontalCentered="1"/>
  <pageMargins left="0.3937007874015748" right="0.5511811023622047" top="0.7874015748031497" bottom="0.2755905511811024" header="0.31496062992125984" footer="0.31496062992125984"/>
  <pageSetup horizontalDpi="600" verticalDpi="600" orientation="landscape" paperSize="9" scale="45" r:id="rId1"/>
  <rowBreaks count="7" manualBreakCount="7">
    <brk id="30" max="255" man="1"/>
    <brk id="61" max="255" man="1"/>
    <brk id="90" max="255" man="1"/>
    <brk id="116" max="15" man="1"/>
    <brk id="144" max="255" man="1"/>
    <brk id="171" max="255" man="1"/>
    <brk id="19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2020-02-05T13:20:09Z</cp:lastPrinted>
  <dcterms:created xsi:type="dcterms:W3CDTF">2018-08-27T10:46:38Z</dcterms:created>
  <dcterms:modified xsi:type="dcterms:W3CDTF">2020-04-15T10:54:44Z</dcterms:modified>
  <cp:category/>
  <cp:version/>
  <cp:contentType/>
  <cp:contentStatus/>
</cp:coreProperties>
</file>