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дод4" sheetId="1" r:id="rId1"/>
    <sheet name="дод2" sheetId="2" r:id="rId2"/>
    <sheet name="дод1" sheetId="3" r:id="rId3"/>
  </sheets>
  <definedNames>
    <definedName name="_xlnm.Print_Area" localSheetId="2">'дод1'!$A$1:$F$16</definedName>
  </definedNames>
  <calcPr fullCalcOnLoad="1"/>
</workbook>
</file>

<file path=xl/sharedStrings.xml><?xml version="1.0" encoding="utf-8"?>
<sst xmlns="http://schemas.openxmlformats.org/spreadsheetml/2006/main" count="436" uniqueCount="199">
  <si>
    <t>код</t>
  </si>
  <si>
    <t>Спеціальний фонд</t>
  </si>
  <si>
    <t>Всього</t>
  </si>
  <si>
    <t>у т.ч бюджет розвитку</t>
  </si>
  <si>
    <t>Внутрішнє фінансування</t>
  </si>
  <si>
    <t>Фінансування за активними операціями</t>
  </si>
  <si>
    <t>Фінансування за рахунок зміни залишків коштів бюджетів</t>
  </si>
  <si>
    <t>Зміни обсягів готівкових коштів</t>
  </si>
  <si>
    <t>тис.грн.</t>
  </si>
  <si>
    <t>Загальний фонд</t>
  </si>
  <si>
    <t>Найменування згідно з класифікацією фінансування бюджету</t>
  </si>
  <si>
    <t xml:space="preserve">                  Фінансування міського бюджету м. Лисичанська на 2015 рік</t>
  </si>
  <si>
    <t xml:space="preserve">                                                    </t>
  </si>
  <si>
    <t>На початок періоду</t>
  </si>
  <si>
    <t xml:space="preserve">до рішення міської ради </t>
  </si>
  <si>
    <t>Додаток №1</t>
  </si>
  <si>
    <t>від 3.12.2015р          № 2/15</t>
  </si>
  <si>
    <t xml:space="preserve">                                                                                                             </t>
  </si>
  <si>
    <t>Додаток №2</t>
  </si>
  <si>
    <t xml:space="preserve">                                                                                                               </t>
  </si>
  <si>
    <t>до рішення міської ради</t>
  </si>
  <si>
    <t xml:space="preserve">                                                                      </t>
  </si>
  <si>
    <t xml:space="preserve">                                                                                                              </t>
  </si>
  <si>
    <t xml:space="preserve">№2/15  від 03.12.2015р              </t>
  </si>
  <si>
    <t xml:space="preserve">ЗМІНИ, ВНЕСЕНІ В РОЗПОДІЛ ВИДАТКІВ </t>
  </si>
  <si>
    <t>БЮДЖЕТА М. ЛИСИЧАНСЬК НА 2015 РІК</t>
  </si>
  <si>
    <t>Код</t>
  </si>
  <si>
    <t xml:space="preserve"> Найменування</t>
  </si>
  <si>
    <t>Лисичанська міська рада Луганської області</t>
  </si>
  <si>
    <t>Органи місцевого самоврядування</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</si>
  <si>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</si>
  <si>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</si>
  <si>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</si>
  <si>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</si>
  <si>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</si>
  <si>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</si>
  <si>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</si>
  <si>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Оплата послуг (крім комунальних)</t>
  </si>
  <si>
    <t>Видатки на відрядження</t>
  </si>
  <si>
    <t>Оплата комунальних послуг та енергоносіїв</t>
  </si>
  <si>
    <t>Оплата природного газу</t>
  </si>
  <si>
    <t xml:space="preserve">Дослідження і розробки, окремі заходи по реалізації державних (регіональних) </t>
  </si>
  <si>
    <t>програм</t>
  </si>
  <si>
    <t xml:space="preserve">Окремі заходи по реалізації державних (регіональних) програм, не віднесені до </t>
  </si>
  <si>
    <t>заходів розвитку</t>
  </si>
  <si>
    <t>Капітальні видатки</t>
  </si>
  <si>
    <t>Придбання основного капіталу</t>
  </si>
  <si>
    <t>Придбання обладнання і предметів довгострокового користування</t>
  </si>
  <si>
    <t>Територіальні медичні об`єднання</t>
  </si>
  <si>
    <t>Оплата теплопостачання</t>
  </si>
  <si>
    <t>Оплата водопостачання та водовідведення</t>
  </si>
  <si>
    <t>Оплата електроенергії</t>
  </si>
  <si>
    <t>Оплата інших енергоносіїв</t>
  </si>
  <si>
    <t>Соціальне забезпечення</t>
  </si>
  <si>
    <t>Виплата пенсій і допомоги</t>
  </si>
  <si>
    <t>Загальні і спеціалізовані стоматологічні поліклініки</t>
  </si>
  <si>
    <t>Центри первинної медичної (медико-санітарної) допомоги</t>
  </si>
  <si>
    <t xml:space="preserve">Служби технічного нагляду за будівництвом та капітальним ремонтом, </t>
  </si>
  <si>
    <t xml:space="preserve">централізовані бухгалтерії, групи централізованого господарського </t>
  </si>
  <si>
    <t>обслуговування</t>
  </si>
  <si>
    <t>Інші видатки на соціальний захист населення</t>
  </si>
  <si>
    <t>Інші виплати населенню</t>
  </si>
  <si>
    <t xml:space="preserve">Філармонії, музичні колективи і ансамблі та інші мистецькі заклади та </t>
  </si>
  <si>
    <t>заходи</t>
  </si>
  <si>
    <t>Підтримка малого і середнього підприємництва</t>
  </si>
  <si>
    <t>Інші видатки</t>
  </si>
  <si>
    <t>Відділ освіти Лисичанської міської ради</t>
  </si>
  <si>
    <t>Дошкільні заклади освіти</t>
  </si>
  <si>
    <t>Продукти харчування</t>
  </si>
  <si>
    <t>Капітальний ремонт</t>
  </si>
  <si>
    <t>Капітальний ремонт інших об`єктів</t>
  </si>
  <si>
    <t xml:space="preserve">Загальноосвітні школи (в т. ч. школа-дитячий садок, інтернат при школі), </t>
  </si>
  <si>
    <t>спеціалізовані школи, ліцеї, гімназії, колегіуми</t>
  </si>
  <si>
    <t>Позашкільні заклади освіти, заходи із позашкільної роботи з дітьми</t>
  </si>
  <si>
    <t>Методична робота, інші заходи у сфері народної освіти</t>
  </si>
  <si>
    <t xml:space="preserve">Управління праці і соціального захисту населення Лисичанської міської </t>
  </si>
  <si>
    <t>ради</t>
  </si>
  <si>
    <t>Організація та проведення громадських робіт</t>
  </si>
  <si>
    <t xml:space="preserve">Виплати грошової компенсації фізичним особам, які надають соціальні </t>
  </si>
  <si>
    <t xml:space="preserve">послуги громадянам похилого віку, інвалідам, дітям-інвалідам, хворим, </t>
  </si>
  <si>
    <t>які не здатні до самообслуговування і потребують сторонньої допомоги</t>
  </si>
  <si>
    <t xml:space="preserve">Пільги, що надаються населенню (крім ветеранів війни і праці, військової </t>
  </si>
  <si>
    <t xml:space="preserve">служби, органів внутрішніх справ та громадян, які постраждали внаслідок </t>
  </si>
  <si>
    <t xml:space="preserve">Чорнобильської катастрофи), на оплату житлово-комунальних послуг і </t>
  </si>
  <si>
    <t>природного газу</t>
  </si>
  <si>
    <t>Відділ культури Лисичанської міської ради</t>
  </si>
  <si>
    <t>Бібліотеки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</si>
  <si>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</si>
  <si>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</si>
  <si>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</si>
  <si>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Управління з виконання політики Лисичанської міської ради в галузі УЖКГ</t>
  </si>
  <si>
    <t>Капітальний ремонт житлового фонду місцевих органів влади</t>
  </si>
  <si>
    <t>Благоустрій міст, сіл, селищ</t>
  </si>
  <si>
    <t>Поточні трансферти</t>
  </si>
  <si>
    <t>Субсидії та поточні трансферти підприємствам (установам, організаціям)</t>
  </si>
  <si>
    <t>Капітальні трансферти</t>
  </si>
  <si>
    <t>Капітальні трансферти підприємствам (установам, організаціям)</t>
  </si>
  <si>
    <t xml:space="preserve">Комбінати комунальних підприємств, районні виробничі об`єднання та </t>
  </si>
  <si>
    <t xml:space="preserve">інші підприємства, установи та організації житлово-комунального </t>
  </si>
  <si>
    <t>Управління власності Лисичанської міської ради</t>
  </si>
  <si>
    <t>Землеустрій</t>
  </si>
  <si>
    <t xml:space="preserve">Дослідження і розробки, окремі заходи розвитку по реалізації державних </t>
  </si>
  <si>
    <t>(регіональних) програм</t>
  </si>
  <si>
    <t xml:space="preserve">Підготовка земельних ділянок несільськогосподарського призначення або </t>
  </si>
  <si>
    <t xml:space="preserve">прав на них комунальної власності для продажу на земельних торгах та </t>
  </si>
  <si>
    <t>проведення таких торгів</t>
  </si>
  <si>
    <t>Управління капітального будівництва Лисичанської міської ради</t>
  </si>
  <si>
    <t>Фінансове управління Лисичанськоїї міської Ради</t>
  </si>
  <si>
    <t xml:space="preserve">Утримання закладів, що надають соціальні послуги дітям, які опинились в </t>
  </si>
  <si>
    <t>складних життєвих обставинах</t>
  </si>
  <si>
    <t>Медикаменти та перев`язувальні матеріали</t>
  </si>
  <si>
    <t>Соціальні програми і заходи державних органів у справах молоді</t>
  </si>
  <si>
    <t xml:space="preserve">Утримання та навчально-тренувальна робота дитячо-юнацьких </t>
  </si>
  <si>
    <t>спортивних шкіл</t>
  </si>
  <si>
    <t>Програма стабілізації та соціально-економічного розвитку територій</t>
  </si>
  <si>
    <t>Усього</t>
  </si>
  <si>
    <t xml:space="preserve">Секретар міської ради          </t>
  </si>
  <si>
    <t xml:space="preserve">Перелік місцевих програм, які фінансуватимуться за рахунок коштів
бюджету м. Лисичанська у 2015 році
</t>
  </si>
  <si>
    <t>(тис. 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</si>
  <si>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</si>
  <si>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</si>
  <si>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</si>
  <si>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Найменування місцевої програми</t>
  </si>
  <si>
    <t>Разом загальний та спеціальний фонди</t>
  </si>
  <si>
    <t>15  Управління праці та соціального захисту населення Лисичанської міської ради</t>
  </si>
  <si>
    <t>091205</t>
  </si>
  <si>
    <t>1010</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</si>
  <si>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</si>
  <si>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</si>
  <si>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090412</t>
  </si>
  <si>
    <t>1090</t>
  </si>
  <si>
    <t>091207</t>
  </si>
  <si>
    <t>1060</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</si>
  <si>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</si>
  <si>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090202</t>
  </si>
  <si>
    <t>1030</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</si>
  <si>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</si>
  <si>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</si>
  <si>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</si>
  <si>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75   Фінансове управління Лисичанської міської ради</t>
  </si>
  <si>
    <t>091103</t>
  </si>
  <si>
    <t>1040</t>
  </si>
  <si>
    <t>Соціальні програми програми і заходи державних органів у справах молоді</t>
  </si>
  <si>
    <t>Міська програма реалізації державної молодіжної та сімейної політики на території міста Лисичанськ на 2011-2015рр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</si>
  <si>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</si>
  <si>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</si>
  <si>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Міська програма оздоровлення та відпочинку на теріторії міста Лисичанська на 2012-2016рр</t>
  </si>
  <si>
    <t>130115</t>
  </si>
  <si>
    <t>0810</t>
  </si>
  <si>
    <t>Центри "Спорт для всіх" та заходи з фізичної культури</t>
  </si>
  <si>
    <t>Міська програма розвитку фізичної культури та спорту на 2012-2016рр</t>
  </si>
  <si>
    <t>091209</t>
  </si>
  <si>
    <t>Фінансова підтримка громадських організацій інвалідів і ветеранів</t>
  </si>
  <si>
    <t>10    Відділ освіти Лисичанської міської ради</t>
  </si>
  <si>
    <t>090802</t>
  </si>
  <si>
    <t>Інші програми соціального захисту дітей</t>
  </si>
  <si>
    <t>Міська програма соціального захисту дітей на 2012-2016 роки</t>
  </si>
  <si>
    <t>240604</t>
  </si>
  <si>
    <t>0540</t>
  </si>
  <si>
    <t>Інша діяльність у сфері охорони навколишнього природного середовища</t>
  </si>
  <si>
    <t>Міська програма природоохоронних заходів на 2015 рік</t>
  </si>
  <si>
    <t>40   Управління з виконання політики Лисичанської міської ради в галузі ЖКГ</t>
  </si>
  <si>
    <t>100102</t>
  </si>
  <si>
    <t>0610</t>
  </si>
  <si>
    <t>Програма благоустрою та економічного розвитку житлово-комунального господарства м. Лисичанська на 2015 рік</t>
  </si>
  <si>
    <t>100203</t>
  </si>
  <si>
    <t>0620</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</si>
  <si>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</si>
  <si>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</si>
  <si>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170603</t>
  </si>
  <si>
    <t>0455</t>
  </si>
  <si>
    <t>Інші заходи у сфері електротранспорту</t>
  </si>
  <si>
    <t>170703</t>
  </si>
  <si>
    <t>0456</t>
  </si>
  <si>
    <t>Видатки на проведення робіт, пов’язаних із будівництвом, реконструкцією, ремонтом та утриманням автомобільних доріг</t>
  </si>
  <si>
    <t>240601</t>
  </si>
  <si>
    <t>0511</t>
  </si>
  <si>
    <t>Охорона та раціональне використання природних ресурсів</t>
  </si>
  <si>
    <t>240603</t>
  </si>
  <si>
    <t>0513</t>
  </si>
  <si>
    <t>Ліквідація іншого забруднення навколишнього природного середовища</t>
  </si>
  <si>
    <t>Програма міських заходів по роботі з головами домових комітетів м. Лисичанська на 2015 рік</t>
  </si>
  <si>
    <t>47  Управління капітального будівництва Лисичанської міської ради</t>
  </si>
  <si>
    <t>01 Лисичанська міська рада Луганської області</t>
  </si>
  <si>
    <t>Програма міських заходів по роботі з головами вуличних комітетів м. Лисичанська на 2015 рік</t>
  </si>
  <si>
    <t>110103</t>
  </si>
  <si>
    <t>0822</t>
  </si>
  <si>
    <t>Філармонії, музичні колективи і ансамблі та інші мистецькі заклади та заходи</t>
  </si>
  <si>
    <t>Програма по подготовці і проведенню загальноміських заходів на 2015 рік</t>
  </si>
  <si>
    <t>250404</t>
  </si>
  <si>
    <t>0133</t>
  </si>
  <si>
    <t>Комплексна програма підготовки і проведення приписки громадян України 1998  року народження до призовної дільниці та призову громадян України на строкову військову службу у 2015 році</t>
  </si>
  <si>
    <t>24  Відділ культури Лисичанської міської ради</t>
  </si>
  <si>
    <t>Програма по подготовці та проведенню загальноміських культурно-освітніх заходів на 2015р.</t>
  </si>
  <si>
    <t xml:space="preserve">Всього </t>
  </si>
  <si>
    <t>Секретар міської ради                                                                                                           Е.І.Щеглаков</t>
  </si>
  <si>
    <t>Секретар міської ради                                                         Е.І. Щеглаков</t>
  </si>
  <si>
    <t>Е.І.Щеглаков</t>
  </si>
  <si>
    <t>Додаток №4
до рішення міської ради                                                                                  від 03.12.2015 р № 2/15</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</si>
</sst>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
    <numFmt numFmtId="180" formatCode="#,##0.0"/>
    <numFmt numFmtId="181" formatCode="#,##0.00000"/>
  </numFmts>
  <fonts count="28">
    <font>
      <sz val="10"/>
      <name val="Arial Cyr"/>
      <family val="0"/>
    </font>
    <font>
      <b/>
      <sz val="10"/>
      <name val="Arial Cyr"/>
      <family val="2"/>
    </font>
    <font>
      <sz val="8"/>
      <name val="Arial Cyr"/>
      <family val="0"/>
    </font>
    <font>
      <b/>
      <i/>
      <sz val="10"/>
      <name val="Arial Cyr"/>
      <family val="0"/>
    </font>
    <font>
      <b/>
      <sz val="12"/>
      <name val="Arial Cyr"/>
      <family val="2"/>
    </font>
    <font>
      <i/>
      <sz val="10"/>
      <name val="Arial Cyr"/>
      <family val="0"/>
    </font>
    <font>
      <b/>
      <sz val="9"/>
      <name val="Arial Cyr"/>
      <family val="0"/>
    </font>
    <font>
      <sz val="10"/>
      <name val="Arial"/>
      <family val="2"/>
    </font>
    <font>
      <sz val="12"/>
      <name val="Times New Roman"/>
      <family val="1"/>
    </font>
    <font>
      <sz val="12"/>
      <name val="Arial Cyr"/>
      <family val="0"/>
    </font>
    <font>
      <sz val="14"/>
      <name val="Arial Cyr"/>
      <family val="0"/>
    </font>
    <font>
      <b/>
      <sz val="18"/>
      <name val="Times New Roman"/>
      <family val="1"/>
    </font>
    <font>
      <b/>
      <sz val="12"/>
      <color indexed="8"/>
      <name val="Arial"/>
      <family val="2"/>
    </font>
    <font>
      <b/>
      <sz val="12"/>
      <color indexed="8"/>
      <name val="Times New Roman"/>
      <family val="1"/>
    </font>
    <font>
      <b/>
      <sz val="9"/>
      <color indexed="8"/>
      <name val="Times New Roman"/>
      <family val="1"/>
    </font>
    <font>
      <sz val="12"/>
      <color indexed="8"/>
      <name val="Times New Roman"/>
      <family val="1"/>
    </font>
    <font>
      <sz val="10"/>
      <name val="Times New Roman"/>
      <family val="0"/>
    </font>
    <font>
      <b/>
      <sz val="14"/>
      <name val="Times New Roman"/>
      <family val="1"/>
    </font>
    <font>
      <b/>
      <sz val="11"/>
      <name val="Times New Roman"/>
      <family val="1"/>
    </font>
    <font>
      <b/>
      <sz val="8"/>
      <name val="Times New Roman"/>
      <family val="1"/>
    </font>
    <font>
      <b/>
      <sz val="10"/>
      <name val="Times New Roman"/>
      <family val="1"/>
    </font>
    <font>
      <sz val="10"/>
      <color indexed="8"/>
      <name val="ARIAL"/>
      <family val="0"/>
    </font>
    <font>
      <sz val="11"/>
      <name val="Times New Roman"/>
      <family val="1"/>
    </font>
    <font>
      <b/>
      <sz val="11"/>
      <color indexed="8"/>
      <name val="Times New Roman"/>
      <family val="1"/>
    </font>
    <font>
      <sz val="11"/>
      <color indexed="8"/>
      <name val="Times New Roman"/>
      <family val="1"/>
    </font>
    <font>
      <b/>
      <sz val="12"/>
      <name val="Times New Roman"/>
      <family val="1"/>
    </font>
    <font>
      <sz val="9"/>
      <color indexed="8"/>
      <name val="Times New Roman"/>
      <family val="1"/>
    </font>
    <font>
      <sz val="18"/>
      <name val="Times New Roman"/>
      <family val="1"/>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lignment vertical="top"/>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4">
    <xf numFmtId="0" fontId="0" fillId="0" borderId="0" xfId="0"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lignment wrapText="1"/>
    </xf>
    <xf numFmtId="0" fontId="1" fillId="0" borderId="1" xfId="0" applyFont="1" applyBorder="1" applyAlignment="1">
      <alignment wrapText="1"/>
    </xf>
    <xf numFmtId="0" fontId="1" fillId="0" borderId="0" xfId="0" applyFont="1" applyBorder="1" applyAlignment="1">
      <alignment/>
    </xf>
    <xf numFmtId="0" fontId="0" fillId="0" borderId="1" xfId="0" applyFont="1" applyBorder="1" applyAlignment="1">
      <alignment/>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172" fontId="1" fillId="0" borderId="0" xfId="0" applyNumberFormat="1" applyFont="1" applyBorder="1" applyAlignment="1">
      <alignment/>
    </xf>
    <xf numFmtId="0" fontId="0" fillId="0" borderId="0" xfId="0" applyBorder="1" applyAlignment="1">
      <alignment wrapText="1"/>
    </xf>
    <xf numFmtId="172" fontId="0" fillId="0" borderId="0" xfId="0" applyNumberFormat="1" applyFont="1" applyBorder="1" applyAlignment="1">
      <alignment/>
    </xf>
    <xf numFmtId="0" fontId="3" fillId="0" borderId="0" xfId="0" applyFont="1" applyBorder="1" applyAlignment="1">
      <alignment wrapText="1"/>
    </xf>
    <xf numFmtId="172" fontId="1" fillId="0" borderId="0" xfId="0" applyNumberFormat="1" applyFont="1" applyBorder="1" applyAlignment="1">
      <alignment/>
    </xf>
    <xf numFmtId="0" fontId="1"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wrapText="1"/>
    </xf>
    <xf numFmtId="0" fontId="5" fillId="0" borderId="1" xfId="0" applyFont="1" applyBorder="1" applyAlignment="1">
      <alignment/>
    </xf>
    <xf numFmtId="0" fontId="5" fillId="0" borderId="1" xfId="0" applyFont="1" applyBorder="1" applyAlignment="1">
      <alignment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pplyAlignment="1">
      <alignment/>
    </xf>
    <xf numFmtId="172" fontId="1" fillId="0" borderId="1" xfId="0" applyNumberFormat="1" applyFont="1" applyBorder="1" applyAlignment="1">
      <alignment/>
    </xf>
    <xf numFmtId="172" fontId="5" fillId="0" borderId="1" xfId="0" applyNumberFormat="1" applyFont="1"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left"/>
    </xf>
    <xf numFmtId="172" fontId="1" fillId="0" borderId="1" xfId="0" applyNumberFormat="1" applyFont="1" applyFill="1" applyBorder="1" applyAlignment="1">
      <alignment wrapText="1"/>
    </xf>
    <xf numFmtId="172" fontId="1" fillId="0" borderId="1" xfId="0" applyNumberFormat="1" applyFont="1" applyFill="1" applyBorder="1" applyAlignment="1">
      <alignment/>
    </xf>
    <xf numFmtId="172" fontId="5" fillId="0" borderId="1" xfId="0" applyNumberFormat="1" applyFont="1" applyFill="1" applyBorder="1" applyAlignment="1">
      <alignment/>
    </xf>
    <xf numFmtId="172" fontId="0" fillId="0" borderId="1" xfId="0" applyNumberFormat="1" applyFont="1" applyFill="1" applyBorder="1" applyAlignment="1">
      <alignment wrapText="1"/>
    </xf>
    <xf numFmtId="0" fontId="8" fillId="0" borderId="0" xfId="0" applyFont="1" applyAlignment="1">
      <alignment/>
    </xf>
    <xf numFmtId="0" fontId="9" fillId="0" borderId="0" xfId="0" applyFont="1" applyAlignment="1">
      <alignment/>
    </xf>
    <xf numFmtId="0" fontId="10" fillId="0" borderId="0" xfId="0" applyFont="1" applyAlignment="1">
      <alignment horizontal="left"/>
    </xf>
    <xf numFmtId="0" fontId="13" fillId="0" borderId="1" xfId="0" applyFont="1" applyBorder="1" applyAlignment="1">
      <alignment vertical="top" wrapText="1"/>
    </xf>
    <xf numFmtId="0" fontId="13" fillId="0" borderId="1" xfId="0" applyFont="1" applyFill="1" applyBorder="1" applyAlignment="1">
      <alignment vertical="top" wrapText="1"/>
    </xf>
    <xf numFmtId="0" fontId="13" fillId="0" borderId="1" xfId="0" applyFont="1" applyBorder="1" applyAlignment="1">
      <alignment/>
    </xf>
    <xf numFmtId="0" fontId="9" fillId="0" borderId="1" xfId="0" applyFont="1" applyBorder="1" applyAlignment="1">
      <alignment/>
    </xf>
    <xf numFmtId="172" fontId="13" fillId="0" borderId="1" xfId="0" applyNumberFormat="1" applyFont="1" applyBorder="1" applyAlignment="1">
      <alignment/>
    </xf>
    <xf numFmtId="178" fontId="13" fillId="0" borderId="1" xfId="0" applyNumberFormat="1" applyFont="1" applyBorder="1" applyAlignment="1">
      <alignment/>
    </xf>
    <xf numFmtId="0" fontId="14" fillId="0" borderId="0" xfId="0" applyFont="1" applyAlignment="1">
      <alignment/>
    </xf>
    <xf numFmtId="172" fontId="15" fillId="0" borderId="1" xfId="0" applyNumberFormat="1" applyFont="1" applyBorder="1" applyAlignment="1">
      <alignment/>
    </xf>
    <xf numFmtId="178" fontId="15" fillId="0" borderId="1" xfId="0" applyNumberFormat="1" applyFont="1" applyBorder="1" applyAlignment="1">
      <alignment/>
    </xf>
    <xf numFmtId="0" fontId="15" fillId="0" borderId="1" xfId="0" applyFont="1" applyBorder="1" applyAlignment="1">
      <alignment/>
    </xf>
    <xf numFmtId="173" fontId="15" fillId="0" borderId="1" xfId="0" applyNumberFormat="1" applyFont="1" applyBorder="1" applyAlignment="1">
      <alignment/>
    </xf>
    <xf numFmtId="0" fontId="12" fillId="0" borderId="1" xfId="0" applyFont="1" applyBorder="1" applyAlignment="1">
      <alignment/>
    </xf>
    <xf numFmtId="0" fontId="9" fillId="0" borderId="0" xfId="0" applyFont="1" applyBorder="1" applyAlignment="1">
      <alignment/>
    </xf>
    <xf numFmtId="0" fontId="4" fillId="0" borderId="0" xfId="0" applyFont="1" applyBorder="1" applyAlignment="1">
      <alignment/>
    </xf>
    <xf numFmtId="0" fontId="1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6" fillId="0" borderId="0" xfId="0" applyFont="1" applyFill="1" applyAlignment="1">
      <alignment/>
    </xf>
    <xf numFmtId="0" fontId="17" fillId="0" borderId="2" xfId="0" applyNumberFormat="1" applyFont="1" applyFill="1" applyBorder="1" applyAlignment="1" applyProtection="1">
      <alignment horizontal="center"/>
      <protection/>
    </xf>
    <xf numFmtId="0" fontId="16" fillId="0" borderId="2" xfId="0" applyFont="1" applyFill="1" applyBorder="1" applyAlignment="1">
      <alignment horizontal="center"/>
    </xf>
    <xf numFmtId="0" fontId="16" fillId="0" borderId="2" xfId="0" applyFont="1" applyFill="1" applyBorder="1" applyAlignment="1">
      <alignment horizontal="center"/>
    </xf>
    <xf numFmtId="0" fontId="16" fillId="0" borderId="0" xfId="0" applyFont="1" applyFill="1" applyBorder="1" applyAlignment="1">
      <alignment horizontal="center"/>
    </xf>
    <xf numFmtId="0" fontId="17" fillId="0" borderId="0" xfId="0" applyNumberFormat="1" applyFont="1" applyFill="1" applyBorder="1" applyAlignment="1" applyProtection="1">
      <alignment horizontal="center" vertical="top"/>
      <protection/>
    </xf>
    <xf numFmtId="0" fontId="18" fillId="0" borderId="2" xfId="0" applyNumberFormat="1" applyFont="1" applyFill="1" applyBorder="1" applyAlignment="1" applyProtection="1">
      <alignment horizontal="right" vertical="center"/>
      <protection/>
    </xf>
    <xf numFmtId="0" fontId="16" fillId="0" borderId="0" xfId="0" applyNumberFormat="1" applyFont="1" applyFill="1" applyBorder="1" applyAlignment="1" applyProtection="1">
      <alignment/>
      <protection/>
    </xf>
    <xf numFmtId="0" fontId="19" fillId="0" borderId="3" xfId="0" applyNumberFormat="1" applyFont="1" applyFill="1" applyBorder="1" applyAlignment="1" applyProtection="1">
      <alignment horizontal="center" vertical="center" wrapText="1"/>
      <protection/>
    </xf>
    <xf numFmtId="0" fontId="20" fillId="0" borderId="4" xfId="0" applyNumberFormat="1" applyFont="1" applyFill="1" applyBorder="1" applyAlignment="1" applyProtection="1">
      <alignment horizontal="center" vertical="center" wrapText="1"/>
      <protection/>
    </xf>
    <xf numFmtId="0" fontId="18" fillId="0" borderId="1" xfId="0" applyFont="1" applyBorder="1" applyAlignment="1">
      <alignment horizontal="center" vertical="center" wrapText="1"/>
    </xf>
    <xf numFmtId="0" fontId="20" fillId="0" borderId="1" xfId="0" applyNumberFormat="1" applyFont="1" applyFill="1" applyBorder="1" applyAlignment="1" applyProtection="1">
      <alignment horizontal="center" vertical="center" wrapText="1"/>
      <protection/>
    </xf>
    <xf numFmtId="0" fontId="20" fillId="0" borderId="1" xfId="0" applyFont="1" applyBorder="1" applyAlignment="1">
      <alignment horizontal="center" vertical="center" wrapText="1"/>
    </xf>
    <xf numFmtId="0" fontId="16" fillId="0" borderId="0" xfId="0" applyNumberFormat="1" applyFont="1" applyFill="1" applyAlignment="1" applyProtection="1">
      <alignment vertical="center"/>
      <protection/>
    </xf>
    <xf numFmtId="49" fontId="18" fillId="0" borderId="5"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0" fontId="18" fillId="0" borderId="1" xfId="0" applyFont="1" applyBorder="1" applyAlignment="1">
      <alignment wrapText="1"/>
    </xf>
    <xf numFmtId="0" fontId="16" fillId="0" borderId="1" xfId="0" applyFont="1" applyFill="1" applyBorder="1" applyAlignment="1">
      <alignment vertical="center"/>
    </xf>
    <xf numFmtId="179" fontId="13" fillId="0" borderId="1" xfId="17" applyNumberFormat="1" applyFont="1" applyFill="1" applyBorder="1" applyAlignment="1">
      <alignment/>
      <protection/>
    </xf>
    <xf numFmtId="179" fontId="13" fillId="0" borderId="1" xfId="17" applyNumberFormat="1" applyFont="1" applyBorder="1" applyAlignment="1">
      <alignment/>
      <protection/>
    </xf>
    <xf numFmtId="0" fontId="16" fillId="0" borderId="0" xfId="0" applyFont="1" applyFill="1" applyAlignment="1">
      <alignment vertical="center"/>
    </xf>
    <xf numFmtId="49" fontId="22" fillId="0" borderId="1" xfId="0" applyNumberFormat="1" applyFont="1" applyBorder="1" applyAlignment="1">
      <alignment horizontal="center" vertical="center" wrapText="1"/>
    </xf>
    <xf numFmtId="0" fontId="22" fillId="0" borderId="1" xfId="0" applyFont="1" applyBorder="1" applyAlignment="1">
      <alignment horizontal="justify" vertical="center" wrapText="1"/>
    </xf>
    <xf numFmtId="180" fontId="23" fillId="0" borderId="1" xfId="17" applyNumberFormat="1" applyFont="1" applyBorder="1" applyAlignment="1">
      <alignment vertical="center" wrapText="1"/>
      <protection/>
    </xf>
    <xf numFmtId="179" fontId="15" fillId="0" borderId="1" xfId="17" applyNumberFormat="1" applyFont="1" applyFill="1" applyBorder="1" applyAlignment="1">
      <alignment/>
      <protection/>
    </xf>
    <xf numFmtId="179" fontId="15" fillId="0" borderId="1" xfId="17" applyNumberFormat="1" applyFont="1" applyBorder="1" applyAlignment="1">
      <alignment/>
      <protection/>
    </xf>
    <xf numFmtId="0" fontId="22" fillId="0" borderId="1" xfId="0" applyFont="1" applyBorder="1" applyAlignment="1">
      <alignment vertical="center" wrapText="1"/>
    </xf>
    <xf numFmtId="180" fontId="23" fillId="0" borderId="1" xfId="17" applyNumberFormat="1" applyFont="1" applyBorder="1" applyAlignment="1">
      <alignment vertical="top" wrapText="1"/>
      <protection/>
    </xf>
    <xf numFmtId="180" fontId="24" fillId="0" borderId="1" xfId="17" applyNumberFormat="1" applyFont="1" applyBorder="1" applyAlignment="1">
      <alignment vertical="top" wrapText="1"/>
      <protection/>
    </xf>
    <xf numFmtId="180" fontId="18" fillId="0" borderId="1" xfId="0" applyNumberFormat="1" applyFont="1" applyFill="1" applyBorder="1" applyAlignment="1" applyProtection="1">
      <alignment vertical="top" wrapText="1"/>
      <protection/>
    </xf>
    <xf numFmtId="179" fontId="8" fillId="0" borderId="1" xfId="0" applyNumberFormat="1" applyFont="1" applyFill="1" applyBorder="1" applyAlignment="1" applyProtection="1">
      <alignment/>
      <protection/>
    </xf>
    <xf numFmtId="179" fontId="15" fillId="0" borderId="1" xfId="0" applyNumberFormat="1" applyFont="1" applyFill="1" applyBorder="1" applyAlignment="1">
      <alignment/>
    </xf>
    <xf numFmtId="179" fontId="15" fillId="0" borderId="1" xfId="0" applyNumberFormat="1" applyFont="1" applyBorder="1" applyAlignment="1">
      <alignment/>
    </xf>
    <xf numFmtId="0" fontId="16" fillId="0" borderId="1" xfId="0" applyFont="1" applyFill="1" applyBorder="1" applyAlignment="1">
      <alignment/>
    </xf>
    <xf numFmtId="0" fontId="18" fillId="0" borderId="0" xfId="0" applyFont="1" applyAlignment="1">
      <alignment/>
    </xf>
    <xf numFmtId="0" fontId="16" fillId="0" borderId="1" xfId="0" applyFont="1" applyFill="1" applyBorder="1" applyAlignment="1">
      <alignment/>
    </xf>
    <xf numFmtId="179" fontId="25" fillId="0" borderId="1" xfId="0" applyNumberFormat="1" applyFont="1" applyFill="1" applyBorder="1" applyAlignment="1">
      <alignment/>
    </xf>
    <xf numFmtId="0" fontId="22" fillId="0" borderId="1" xfId="0" applyFont="1" applyBorder="1" applyAlignment="1">
      <alignment horizontal="justify" vertical="center" wrapText="1"/>
    </xf>
    <xf numFmtId="0" fontId="25" fillId="0" borderId="0" xfId="0" applyFont="1" applyFill="1" applyAlignment="1">
      <alignment wrapText="1"/>
    </xf>
    <xf numFmtId="181" fontId="13" fillId="0" borderId="1" xfId="17" applyNumberFormat="1" applyFont="1" applyFill="1" applyBorder="1" applyAlignment="1">
      <alignment/>
      <protection/>
    </xf>
    <xf numFmtId="0" fontId="22" fillId="0" borderId="1" xfId="0" applyFont="1" applyBorder="1" applyAlignment="1">
      <alignment vertical="center" wrapText="1"/>
    </xf>
    <xf numFmtId="0" fontId="22" fillId="0" borderId="1" xfId="0" applyFont="1" applyBorder="1" applyAlignment="1">
      <alignment wrapText="1"/>
    </xf>
    <xf numFmtId="0" fontId="22" fillId="0" borderId="0" xfId="0" applyFont="1" applyAlignment="1">
      <alignment wrapText="1"/>
    </xf>
    <xf numFmtId="181" fontId="15" fillId="0" borderId="1" xfId="17" applyNumberFormat="1" applyFont="1" applyFill="1" applyBorder="1" applyAlignment="1">
      <alignment/>
      <protection/>
    </xf>
    <xf numFmtId="181" fontId="15" fillId="0" borderId="1" xfId="17" applyNumberFormat="1" applyFont="1" applyBorder="1" applyAlignment="1">
      <alignment/>
      <protection/>
    </xf>
    <xf numFmtId="0" fontId="22" fillId="0" borderId="0" xfId="0" applyFont="1" applyAlignment="1">
      <alignment vertical="center" wrapText="1"/>
    </xf>
    <xf numFmtId="0" fontId="18" fillId="0" borderId="1" xfId="0" applyFont="1" applyFill="1" applyBorder="1" applyAlignment="1">
      <alignment/>
    </xf>
    <xf numFmtId="0" fontId="18" fillId="0" borderId="1" xfId="0" applyFont="1" applyFill="1" applyBorder="1" applyAlignment="1">
      <alignment horizontal="justify" vertical="center" wrapText="1"/>
    </xf>
    <xf numFmtId="180" fontId="23" fillId="0" borderId="1" xfId="17" applyNumberFormat="1" applyFont="1" applyFill="1" applyBorder="1" applyAlignment="1">
      <alignment vertical="top" wrapText="1"/>
      <protection/>
    </xf>
    <xf numFmtId="0" fontId="25" fillId="0" borderId="1" xfId="0" applyFont="1" applyBorder="1" applyAlignment="1">
      <alignment horizontal="justify" vertical="center" wrapText="1"/>
    </xf>
    <xf numFmtId="180" fontId="26" fillId="0" borderId="1" xfId="0" applyNumberFormat="1" applyFont="1" applyBorder="1" applyAlignment="1">
      <alignment vertical="justify"/>
    </xf>
    <xf numFmtId="181" fontId="13" fillId="0" borderId="1" xfId="0" applyNumberFormat="1" applyFont="1" applyFill="1" applyBorder="1" applyAlignment="1">
      <alignment/>
    </xf>
    <xf numFmtId="0" fontId="25" fillId="0" borderId="0" xfId="0" applyNumberFormat="1" applyFont="1" applyFill="1" applyAlignment="1" applyProtection="1">
      <alignment/>
      <protection/>
    </xf>
    <xf numFmtId="0" fontId="25" fillId="0" borderId="0" xfId="0" applyNumberFormat="1" applyFont="1" applyFill="1" applyAlignment="1" applyProtection="1">
      <alignment horizontal="center"/>
      <protection/>
    </xf>
    <xf numFmtId="49" fontId="18" fillId="0" borderId="5"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16" fillId="0" borderId="5" xfId="0" applyFont="1" applyFill="1" applyBorder="1" applyAlignment="1">
      <alignment horizontal="center"/>
    </xf>
    <xf numFmtId="0" fontId="16" fillId="0" borderId="6" xfId="0" applyFont="1" applyFill="1" applyBorder="1" applyAlignment="1">
      <alignment horizontal="center"/>
    </xf>
    <xf numFmtId="0" fontId="19" fillId="0" borderId="5"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27" fillId="0" borderId="0" xfId="0" applyFont="1" applyAlignment="1">
      <alignment horizontal="center"/>
    </xf>
    <xf numFmtId="0" fontId="11" fillId="0" borderId="0" xfId="0" applyFont="1" applyAlignment="1">
      <alignment horizontal="center"/>
    </xf>
    <xf numFmtId="0" fontId="13" fillId="0" borderId="1" xfId="0" applyFont="1" applyBorder="1" applyAlignment="1">
      <alignment horizontal="center" vertical="top" wrapText="1"/>
    </xf>
    <xf numFmtId="0" fontId="10" fillId="0" borderId="0" xfId="0" applyFont="1" applyAlignment="1">
      <alignment horizontal="left"/>
    </xf>
    <xf numFmtId="0" fontId="8"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1"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18" fillId="0" borderId="6" xfId="0" applyFont="1" applyBorder="1" applyAlignment="1">
      <alignment wrapText="1"/>
    </xf>
    <xf numFmtId="0" fontId="17" fillId="0" borderId="0" xfId="0" applyNumberFormat="1" applyFont="1" applyFill="1" applyBorder="1" applyAlignment="1" applyProtection="1">
      <alignment horizontal="center" vertical="top" wrapText="1"/>
      <protection/>
    </xf>
    <xf numFmtId="0" fontId="25" fillId="0" borderId="0" xfId="0" applyNumberFormat="1" applyFont="1" applyFill="1" applyAlignment="1" applyProtection="1">
      <alignment horizontal="left" vertical="center" wrapText="1"/>
      <protection/>
    </xf>
  </cellXfs>
  <cellStyles count="7">
    <cellStyle name="Normal" xfId="0"/>
    <cellStyle name="Currency" xfId="15"/>
    <cellStyle name="Currency [0]" xfId="16"/>
    <cellStyle name="Звичайний_Додаток _ 3 зм_ни 4575"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2"/>
  <sheetViews>
    <sheetView tabSelected="1" zoomScale="75" zoomScaleNormal="75" workbookViewId="0" topLeftCell="B31">
      <selection activeCell="F51" sqref="F51"/>
    </sheetView>
  </sheetViews>
  <sheetFormatPr defaultColWidth="7.875" defaultRowHeight="12.75"/>
  <cols>
    <col min="1" max="1" width="3.25390625" style="49" hidden="1" customWidth="1"/>
    <col min="2" max="2" width="12.625" style="50" customWidth="1"/>
    <col min="3" max="3" width="1.625" style="50" hidden="1" customWidth="1"/>
    <col min="4" max="4" width="12.625" style="50" customWidth="1"/>
    <col min="5" max="5" width="63.375" style="49" customWidth="1"/>
    <col min="6" max="6" width="53.25390625" style="49" customWidth="1"/>
    <col min="7" max="8" width="13.375" style="49" customWidth="1"/>
    <col min="9" max="9" width="18.125" style="49" customWidth="1"/>
    <col min="10" max="10" width="3.75390625" style="51" customWidth="1"/>
    <col min="11" max="16384" width="7.875" style="51" customWidth="1"/>
  </cols>
  <sheetData>
    <row r="1" spans="7:9" ht="53.25" customHeight="1">
      <c r="G1" s="133" t="s">
        <v>198</v>
      </c>
      <c r="H1" s="133"/>
      <c r="I1" s="133"/>
    </row>
    <row r="2" spans="2:9" ht="38.25" customHeight="1">
      <c r="B2" s="132" t="s">
        <v>117</v>
      </c>
      <c r="C2" s="132"/>
      <c r="D2" s="132"/>
      <c r="E2" s="132"/>
      <c r="F2" s="132"/>
      <c r="G2" s="132"/>
      <c r="H2" s="132"/>
      <c r="I2" s="132"/>
    </row>
    <row r="3" spans="2:9" ht="12.75" customHeight="1">
      <c r="B3" s="52"/>
      <c r="C3" s="53"/>
      <c r="D3" s="53"/>
      <c r="E3" s="54"/>
      <c r="F3" s="55"/>
      <c r="G3" s="55"/>
      <c r="H3" s="56"/>
      <c r="I3" s="57" t="s">
        <v>118</v>
      </c>
    </row>
    <row r="4" spans="1:9" ht="68.25" customHeight="1">
      <c r="A4" s="58"/>
      <c r="B4" s="112" t="s">
        <v>119</v>
      </c>
      <c r="C4" s="113"/>
      <c r="D4" s="59" t="s">
        <v>120</v>
      </c>
      <c r="E4" s="60" t="s">
        <v>121</v>
      </c>
      <c r="F4" s="61" t="s">
        <v>122</v>
      </c>
      <c r="G4" s="62" t="s">
        <v>9</v>
      </c>
      <c r="H4" s="63" t="s">
        <v>1</v>
      </c>
      <c r="I4" s="63" t="s">
        <v>123</v>
      </c>
    </row>
    <row r="5" spans="1:9" s="72" customFormat="1" ht="34.5" customHeight="1">
      <c r="A5" s="64"/>
      <c r="B5" s="106"/>
      <c r="C5" s="107"/>
      <c r="D5" s="67"/>
      <c r="E5" s="68" t="s">
        <v>124</v>
      </c>
      <c r="F5" s="69"/>
      <c r="G5" s="70">
        <f>G6+G7+G8+G9+G10+G11</f>
        <v>677.0949999999999</v>
      </c>
      <c r="H5" s="71">
        <v>0</v>
      </c>
      <c r="I5" s="70">
        <f aca="true" t="shared" si="0" ref="I5:I12">G5+H5</f>
        <v>677.0949999999999</v>
      </c>
    </row>
    <row r="6" spans="2:9" ht="63" customHeight="1">
      <c r="B6" s="106" t="s">
        <v>125</v>
      </c>
      <c r="C6" s="107"/>
      <c r="D6" s="73" t="s">
        <v>126</v>
      </c>
      <c r="E6" s="74" t="s">
        <v>127</v>
      </c>
      <c r="F6" s="75" t="s">
        <v>128</v>
      </c>
      <c r="G6" s="76">
        <v>442.3</v>
      </c>
      <c r="H6" s="76">
        <v>0</v>
      </c>
      <c r="I6" s="77">
        <f t="shared" si="0"/>
        <v>442.3</v>
      </c>
    </row>
    <row r="7" spans="2:9" ht="24" customHeight="1">
      <c r="B7" s="106" t="s">
        <v>129</v>
      </c>
      <c r="C7" s="107"/>
      <c r="D7" s="73" t="s">
        <v>130</v>
      </c>
      <c r="E7" s="78" t="s">
        <v>60</v>
      </c>
      <c r="F7" s="79"/>
      <c r="G7" s="76">
        <v>102</v>
      </c>
      <c r="H7" s="76">
        <v>0</v>
      </c>
      <c r="I7" s="77">
        <f t="shared" si="0"/>
        <v>102</v>
      </c>
    </row>
    <row r="8" spans="2:9" ht="63.75" customHeight="1">
      <c r="B8" s="106" t="s">
        <v>131</v>
      </c>
      <c r="C8" s="107"/>
      <c r="D8" s="73" t="s">
        <v>132</v>
      </c>
      <c r="E8" s="74" t="s">
        <v>133</v>
      </c>
      <c r="F8" s="80"/>
      <c r="G8" s="76">
        <v>69.945</v>
      </c>
      <c r="H8" s="76">
        <v>0</v>
      </c>
      <c r="I8" s="77">
        <f t="shared" si="0"/>
        <v>69.945</v>
      </c>
    </row>
    <row r="9" spans="2:9" ht="162.75" customHeight="1">
      <c r="B9" s="106" t="s">
        <v>134</v>
      </c>
      <c r="C9" s="107"/>
      <c r="D9" s="73" t="s">
        <v>135</v>
      </c>
      <c r="E9" s="74" t="s">
        <v>136</v>
      </c>
      <c r="F9" s="80"/>
      <c r="G9" s="76">
        <v>26.25</v>
      </c>
      <c r="H9" s="76">
        <v>0</v>
      </c>
      <c r="I9" s="77">
        <f t="shared" si="0"/>
        <v>26.25</v>
      </c>
    </row>
    <row r="10" spans="2:9" ht="45" customHeight="1">
      <c r="B10" s="106" t="s">
        <v>129</v>
      </c>
      <c r="C10" s="107"/>
      <c r="D10" s="73" t="s">
        <v>130</v>
      </c>
      <c r="E10" s="78" t="s">
        <v>60</v>
      </c>
      <c r="F10" s="79" t="s">
        <v>137</v>
      </c>
      <c r="G10" s="76">
        <v>12.6</v>
      </c>
      <c r="H10" s="76">
        <v>0</v>
      </c>
      <c r="I10" s="77">
        <f t="shared" si="0"/>
        <v>12.6</v>
      </c>
    </row>
    <row r="11" spans="2:9" ht="43.5" customHeight="1">
      <c r="B11" s="106" t="s">
        <v>129</v>
      </c>
      <c r="C11" s="107"/>
      <c r="D11" s="73" t="s">
        <v>130</v>
      </c>
      <c r="E11" s="78" t="s">
        <v>60</v>
      </c>
      <c r="F11" s="79" t="s">
        <v>138</v>
      </c>
      <c r="G11" s="76">
        <v>24</v>
      </c>
      <c r="H11" s="76">
        <v>0</v>
      </c>
      <c r="I11" s="77">
        <f t="shared" si="0"/>
        <v>24</v>
      </c>
    </row>
    <row r="12" spans="2:9" ht="20.25" customHeight="1">
      <c r="B12" s="106"/>
      <c r="C12" s="107"/>
      <c r="D12" s="73"/>
      <c r="E12" s="131" t="s">
        <v>139</v>
      </c>
      <c r="F12" s="79"/>
      <c r="G12" s="70">
        <f>G13+G14+G15+G16+G17+G18</f>
        <v>192.572</v>
      </c>
      <c r="H12" s="70">
        <v>0</v>
      </c>
      <c r="I12" s="71">
        <f t="shared" si="0"/>
        <v>192.572</v>
      </c>
    </row>
    <row r="13" spans="2:9" ht="40.5" customHeight="1">
      <c r="B13" s="106" t="s">
        <v>140</v>
      </c>
      <c r="C13" s="107"/>
      <c r="D13" s="73" t="s">
        <v>141</v>
      </c>
      <c r="E13" s="78" t="s">
        <v>142</v>
      </c>
      <c r="F13" s="79" t="s">
        <v>143</v>
      </c>
      <c r="G13" s="76">
        <v>7</v>
      </c>
      <c r="H13" s="76">
        <v>0</v>
      </c>
      <c r="I13" s="77">
        <v>7</v>
      </c>
    </row>
    <row r="14" spans="2:9" ht="55.5" customHeight="1">
      <c r="B14" s="106" t="s">
        <v>144</v>
      </c>
      <c r="C14" s="107"/>
      <c r="D14" s="73" t="s">
        <v>141</v>
      </c>
      <c r="E14" s="74" t="s">
        <v>145</v>
      </c>
      <c r="F14" s="81" t="s">
        <v>146</v>
      </c>
      <c r="G14" s="82">
        <v>17.9</v>
      </c>
      <c r="H14" s="82">
        <v>0</v>
      </c>
      <c r="I14" s="82">
        <v>17.9</v>
      </c>
    </row>
    <row r="15" spans="2:9" ht="29.25" customHeight="1">
      <c r="B15" s="106" t="s">
        <v>147</v>
      </c>
      <c r="C15" s="107"/>
      <c r="D15" s="73" t="s">
        <v>148</v>
      </c>
      <c r="E15" s="78" t="s">
        <v>149</v>
      </c>
      <c r="F15" s="79" t="s">
        <v>150</v>
      </c>
      <c r="G15" s="76">
        <v>2.3</v>
      </c>
      <c r="H15" s="76">
        <v>0</v>
      </c>
      <c r="I15" s="77">
        <v>2.3</v>
      </c>
    </row>
    <row r="16" spans="2:9" ht="62.25" customHeight="1">
      <c r="B16" s="106" t="s">
        <v>151</v>
      </c>
      <c r="C16" s="107"/>
      <c r="D16" s="73" t="s">
        <v>135</v>
      </c>
      <c r="E16" s="74" t="s">
        <v>152</v>
      </c>
      <c r="F16" s="75" t="s">
        <v>128</v>
      </c>
      <c r="G16" s="76">
        <v>127.437</v>
      </c>
      <c r="H16" s="76">
        <v>0</v>
      </c>
      <c r="I16" s="77">
        <f>G16+H16</f>
        <v>127.437</v>
      </c>
    </row>
    <row r="17" spans="2:9" ht="41.25" customHeight="1">
      <c r="B17" s="106" t="s">
        <v>151</v>
      </c>
      <c r="C17" s="107"/>
      <c r="D17" s="73" t="s">
        <v>135</v>
      </c>
      <c r="E17" s="74" t="s">
        <v>152</v>
      </c>
      <c r="F17" s="79" t="s">
        <v>137</v>
      </c>
      <c r="G17" s="83">
        <v>25.255</v>
      </c>
      <c r="H17" s="83">
        <v>0</v>
      </c>
      <c r="I17" s="84">
        <f>G17+H17</f>
        <v>25.255</v>
      </c>
    </row>
    <row r="18" spans="2:9" ht="41.25" customHeight="1">
      <c r="B18" s="106" t="s">
        <v>151</v>
      </c>
      <c r="C18" s="107"/>
      <c r="D18" s="73" t="s">
        <v>135</v>
      </c>
      <c r="E18" s="74" t="s">
        <v>152</v>
      </c>
      <c r="F18" s="79" t="s">
        <v>138</v>
      </c>
      <c r="G18" s="76">
        <v>12.68</v>
      </c>
      <c r="H18" s="76">
        <v>0</v>
      </c>
      <c r="I18" s="77">
        <f>G18+H18</f>
        <v>12.68</v>
      </c>
    </row>
    <row r="19" spans="2:9" ht="17.25" customHeight="1">
      <c r="B19" s="110"/>
      <c r="C19" s="111"/>
      <c r="D19" s="85"/>
      <c r="E19" s="86" t="s">
        <v>153</v>
      </c>
      <c r="F19" s="87"/>
      <c r="G19" s="70">
        <f>G20+G21+G22</f>
        <v>140.1</v>
      </c>
      <c r="H19" s="70">
        <f>H20+H21+H22</f>
        <v>5</v>
      </c>
      <c r="I19" s="88">
        <f>G19+H19</f>
        <v>145.1</v>
      </c>
    </row>
    <row r="20" spans="2:9" ht="56.25" customHeight="1">
      <c r="B20" s="106" t="s">
        <v>144</v>
      </c>
      <c r="C20" s="107"/>
      <c r="D20" s="73" t="s">
        <v>141</v>
      </c>
      <c r="E20" s="74" t="s">
        <v>145</v>
      </c>
      <c r="F20" s="81" t="s">
        <v>146</v>
      </c>
      <c r="G20" s="76">
        <v>137.6</v>
      </c>
      <c r="H20" s="76">
        <v>0</v>
      </c>
      <c r="I20" s="77">
        <f>G20+H20</f>
        <v>137.6</v>
      </c>
    </row>
    <row r="21" spans="2:9" ht="29.25" customHeight="1">
      <c r="B21" s="65" t="s">
        <v>154</v>
      </c>
      <c r="C21" s="66"/>
      <c r="D21" s="73" t="s">
        <v>141</v>
      </c>
      <c r="E21" s="89" t="s">
        <v>155</v>
      </c>
      <c r="F21" s="81" t="s">
        <v>156</v>
      </c>
      <c r="G21" s="76">
        <v>2.5</v>
      </c>
      <c r="H21" s="76">
        <v>0</v>
      </c>
      <c r="I21" s="77">
        <v>2.5</v>
      </c>
    </row>
    <row r="22" spans="2:9" ht="32.25" customHeight="1">
      <c r="B22" s="65" t="s">
        <v>157</v>
      </c>
      <c r="C22" s="66"/>
      <c r="D22" s="73" t="s">
        <v>158</v>
      </c>
      <c r="E22" s="89" t="s">
        <v>159</v>
      </c>
      <c r="F22" s="79" t="s">
        <v>160</v>
      </c>
      <c r="G22" s="76">
        <v>0</v>
      </c>
      <c r="H22" s="76">
        <v>5</v>
      </c>
      <c r="I22" s="77">
        <f>G22+H22</f>
        <v>5</v>
      </c>
    </row>
    <row r="23" spans="2:9" ht="31.5">
      <c r="B23" s="106"/>
      <c r="C23" s="107"/>
      <c r="D23" s="73"/>
      <c r="E23" s="90" t="s">
        <v>161</v>
      </c>
      <c r="F23" s="80"/>
      <c r="G23" s="70">
        <f>G24+G25+G26+G27+G28+G29+G30+G31</f>
        <v>6442.74</v>
      </c>
      <c r="H23" s="70">
        <f>H24+H25+H26+H27+H28+H29+H30+H31</f>
        <v>2139.3676</v>
      </c>
      <c r="I23" s="91">
        <f aca="true" t="shared" si="1" ref="I23:I30">G23+H23</f>
        <v>8582.1076</v>
      </c>
    </row>
    <row r="24" spans="2:9" ht="42.75">
      <c r="B24" s="65" t="s">
        <v>162</v>
      </c>
      <c r="C24" s="66"/>
      <c r="D24" s="73" t="s">
        <v>163</v>
      </c>
      <c r="E24" s="92" t="s">
        <v>91</v>
      </c>
      <c r="F24" s="79" t="s">
        <v>164</v>
      </c>
      <c r="G24" s="76">
        <v>125.8</v>
      </c>
      <c r="H24" s="76">
        <v>1474.203</v>
      </c>
      <c r="I24" s="76">
        <f t="shared" si="1"/>
        <v>1600.003</v>
      </c>
    </row>
    <row r="25" spans="2:9" ht="15.75">
      <c r="B25" s="106" t="s">
        <v>165</v>
      </c>
      <c r="C25" s="107"/>
      <c r="D25" s="73" t="s">
        <v>166</v>
      </c>
      <c r="E25" s="93" t="s">
        <v>92</v>
      </c>
      <c r="F25" s="51"/>
      <c r="G25" s="76">
        <v>2887.06</v>
      </c>
      <c r="H25" s="76">
        <v>545.231</v>
      </c>
      <c r="I25" s="76">
        <f t="shared" si="1"/>
        <v>3432.291</v>
      </c>
    </row>
    <row r="26" spans="2:9" ht="45">
      <c r="B26" s="65" t="s">
        <v>167</v>
      </c>
      <c r="C26" s="66"/>
      <c r="D26" s="73" t="s">
        <v>166</v>
      </c>
      <c r="E26" s="93" t="s">
        <v>168</v>
      </c>
      <c r="F26" s="79"/>
      <c r="G26" s="76">
        <v>51.98</v>
      </c>
      <c r="H26" s="76">
        <v>0</v>
      </c>
      <c r="I26" s="76">
        <f t="shared" si="1"/>
        <v>51.98</v>
      </c>
    </row>
    <row r="27" spans="2:9" ht="15.75">
      <c r="B27" s="65" t="s">
        <v>169</v>
      </c>
      <c r="C27" s="66"/>
      <c r="D27" s="73" t="s">
        <v>170</v>
      </c>
      <c r="E27" s="93" t="s">
        <v>171</v>
      </c>
      <c r="F27" s="79"/>
      <c r="G27" s="76">
        <v>100</v>
      </c>
      <c r="H27" s="76">
        <v>0</v>
      </c>
      <c r="I27" s="76">
        <f t="shared" si="1"/>
        <v>100</v>
      </c>
    </row>
    <row r="28" spans="2:9" ht="30">
      <c r="B28" s="106" t="s">
        <v>172</v>
      </c>
      <c r="C28" s="107"/>
      <c r="D28" s="73" t="s">
        <v>173</v>
      </c>
      <c r="E28" s="94" t="s">
        <v>174</v>
      </c>
      <c r="F28" s="79"/>
      <c r="G28" s="76">
        <v>3247.7</v>
      </c>
      <c r="H28" s="95">
        <v>24.3366</v>
      </c>
      <c r="I28" s="96">
        <f t="shared" si="1"/>
        <v>3272.0366</v>
      </c>
    </row>
    <row r="29" spans="2:9" ht="15.75" customHeight="1">
      <c r="B29" s="65" t="s">
        <v>175</v>
      </c>
      <c r="C29" s="66"/>
      <c r="D29" s="73" t="s">
        <v>176</v>
      </c>
      <c r="E29" s="93" t="s">
        <v>177</v>
      </c>
      <c r="F29" s="79" t="s">
        <v>160</v>
      </c>
      <c r="G29" s="76">
        <v>0</v>
      </c>
      <c r="H29" s="76">
        <v>46.997</v>
      </c>
      <c r="I29" s="77">
        <f t="shared" si="1"/>
        <v>46.997</v>
      </c>
    </row>
    <row r="30" spans="2:9" ht="30">
      <c r="B30" s="65" t="s">
        <v>178</v>
      </c>
      <c r="C30" s="66"/>
      <c r="D30" s="73" t="s">
        <v>179</v>
      </c>
      <c r="E30" s="93" t="s">
        <v>180</v>
      </c>
      <c r="F30" s="79"/>
      <c r="G30" s="76">
        <v>0</v>
      </c>
      <c r="H30" s="76">
        <v>48.6</v>
      </c>
      <c r="I30" s="77">
        <f t="shared" si="1"/>
        <v>48.6</v>
      </c>
    </row>
    <row r="31" spans="2:9" ht="28.5">
      <c r="B31" s="106" t="s">
        <v>129</v>
      </c>
      <c r="C31" s="107"/>
      <c r="D31" s="73" t="s">
        <v>130</v>
      </c>
      <c r="E31" s="78" t="s">
        <v>60</v>
      </c>
      <c r="F31" s="79" t="s">
        <v>181</v>
      </c>
      <c r="G31" s="76">
        <v>30.2</v>
      </c>
      <c r="H31" s="76">
        <v>0</v>
      </c>
      <c r="I31" s="77">
        <v>30.2</v>
      </c>
    </row>
    <row r="32" spans="2:9" ht="29.25">
      <c r="B32" s="65"/>
      <c r="C32" s="66"/>
      <c r="D32" s="73"/>
      <c r="E32" s="68" t="s">
        <v>182</v>
      </c>
      <c r="F32" s="79"/>
      <c r="G32" s="70">
        <f>G33</f>
        <v>0</v>
      </c>
      <c r="H32" s="70">
        <f>H33</f>
        <v>1871.425</v>
      </c>
      <c r="I32" s="71">
        <f>I33</f>
        <v>1871.425</v>
      </c>
    </row>
    <row r="33" spans="2:9" ht="42.75">
      <c r="B33" s="106" t="s">
        <v>172</v>
      </c>
      <c r="C33" s="107"/>
      <c r="D33" s="73" t="s">
        <v>173</v>
      </c>
      <c r="E33" s="97" t="s">
        <v>174</v>
      </c>
      <c r="F33" s="79" t="s">
        <v>164</v>
      </c>
      <c r="G33" s="76">
        <v>0</v>
      </c>
      <c r="H33" s="76">
        <v>1871.425</v>
      </c>
      <c r="I33" s="77">
        <f>G33+H33</f>
        <v>1871.425</v>
      </c>
    </row>
    <row r="34" spans="2:9" ht="15.75">
      <c r="B34" s="106"/>
      <c r="C34" s="107"/>
      <c r="D34" s="67"/>
      <c r="E34" s="98" t="s">
        <v>183</v>
      </c>
      <c r="F34" s="80"/>
      <c r="G34" s="91">
        <f>G35+G36+G37</f>
        <v>150.53178</v>
      </c>
      <c r="H34" s="70">
        <f>H35+H36+H37</f>
        <v>0</v>
      </c>
      <c r="I34" s="91">
        <f>I35+I36+I37</f>
        <v>133.90578</v>
      </c>
    </row>
    <row r="35" spans="2:9" ht="27" customHeight="1">
      <c r="B35" s="106" t="s">
        <v>129</v>
      </c>
      <c r="C35" s="107"/>
      <c r="D35" s="73" t="s">
        <v>130</v>
      </c>
      <c r="E35" s="78" t="s">
        <v>60</v>
      </c>
      <c r="F35" s="79" t="s">
        <v>184</v>
      </c>
      <c r="G35" s="76">
        <v>66.428</v>
      </c>
      <c r="H35" s="76">
        <v>0</v>
      </c>
      <c r="I35" s="76">
        <f>G35+H35</f>
        <v>66.428</v>
      </c>
    </row>
    <row r="36" spans="2:9" ht="30">
      <c r="B36" s="106" t="s">
        <v>185</v>
      </c>
      <c r="C36" s="107"/>
      <c r="D36" s="73" t="s">
        <v>186</v>
      </c>
      <c r="E36" s="94" t="s">
        <v>187</v>
      </c>
      <c r="F36" s="79" t="s">
        <v>188</v>
      </c>
      <c r="G36" s="76">
        <v>72.326</v>
      </c>
      <c r="H36" s="76">
        <v>0</v>
      </c>
      <c r="I36" s="77">
        <v>55.7</v>
      </c>
    </row>
    <row r="37" spans="2:9" ht="55.5" customHeight="1">
      <c r="B37" s="65" t="s">
        <v>189</v>
      </c>
      <c r="C37" s="66"/>
      <c r="D37" s="73" t="s">
        <v>190</v>
      </c>
      <c r="E37" s="93" t="s">
        <v>65</v>
      </c>
      <c r="F37" s="79" t="s">
        <v>191</v>
      </c>
      <c r="G37" s="95">
        <v>11.77778</v>
      </c>
      <c r="H37" s="76">
        <v>0</v>
      </c>
      <c r="I37" s="96">
        <f>G37+H37</f>
        <v>11.77778</v>
      </c>
    </row>
    <row r="38" spans="2:9" ht="15.75">
      <c r="B38" s="106"/>
      <c r="C38" s="107"/>
      <c r="D38" s="73"/>
      <c r="E38" s="99" t="s">
        <v>192</v>
      </c>
      <c r="F38" s="80"/>
      <c r="G38" s="70">
        <v>218.3</v>
      </c>
      <c r="H38" s="70">
        <v>0</v>
      </c>
      <c r="I38" s="71">
        <v>218.3</v>
      </c>
    </row>
    <row r="39" spans="2:9" ht="32.25" customHeight="1">
      <c r="B39" s="106" t="s">
        <v>185</v>
      </c>
      <c r="C39" s="107"/>
      <c r="D39" s="73" t="s">
        <v>186</v>
      </c>
      <c r="E39" s="94" t="s">
        <v>187</v>
      </c>
      <c r="F39" s="100" t="s">
        <v>193</v>
      </c>
      <c r="G39" s="76">
        <v>218.3</v>
      </c>
      <c r="H39" s="76">
        <v>0</v>
      </c>
      <c r="I39" s="77">
        <v>218.3</v>
      </c>
    </row>
    <row r="40" spans="2:9" ht="19.5" customHeight="1">
      <c r="B40" s="108"/>
      <c r="C40" s="109"/>
      <c r="D40" s="73"/>
      <c r="E40" s="101" t="s">
        <v>194</v>
      </c>
      <c r="F40" s="102"/>
      <c r="G40" s="103">
        <f>G5+G12+G19+G23+G32+G34+G38</f>
        <v>7821.33878</v>
      </c>
      <c r="H40" s="103">
        <f>H5+H12+H19+H23+H32+H34+H38</f>
        <v>4015.7925999999998</v>
      </c>
      <c r="I40" s="103">
        <f>I5+I12+I19+I23+I32+I34+I38</f>
        <v>11820.505379999997</v>
      </c>
    </row>
    <row r="43" spans="5:6" ht="25.5" customHeight="1">
      <c r="E43" s="104"/>
      <c r="F43" s="104"/>
    </row>
    <row r="44" spans="5:6" ht="15.75">
      <c r="E44" s="104" t="s">
        <v>195</v>
      </c>
      <c r="F44" s="105"/>
    </row>
    <row r="52" ht="15.75">
      <c r="E52" s="105"/>
    </row>
  </sheetData>
  <mergeCells count="30">
    <mergeCell ref="G1:I1"/>
    <mergeCell ref="B2:I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3:C23"/>
    <mergeCell ref="B25:C25"/>
    <mergeCell ref="B28:C28"/>
    <mergeCell ref="B31:C31"/>
    <mergeCell ref="B33:C33"/>
    <mergeCell ref="B39:C39"/>
    <mergeCell ref="B40:C40"/>
    <mergeCell ref="B34:C34"/>
    <mergeCell ref="B35:C35"/>
    <mergeCell ref="B36:C36"/>
    <mergeCell ref="B38:C38"/>
  </mergeCells>
  <printOptions/>
  <pageMargins left="0.75" right="0.75" top="0.31" bottom="0.22" header="0.34" footer="0.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H288"/>
  <sheetViews>
    <sheetView view="pageBreakPreview" zoomScale="60" workbookViewId="0" topLeftCell="A241">
      <selection activeCell="C245" sqref="C245"/>
    </sheetView>
  </sheetViews>
  <sheetFormatPr defaultColWidth="9.00390625" defaultRowHeight="12.75"/>
  <cols>
    <col min="1" max="1" width="10.625" style="0" customWidth="1"/>
    <col min="2" max="2" width="19.125" style="0" customWidth="1"/>
    <col min="3" max="3" width="35.75390625" style="0" customWidth="1"/>
    <col min="4" max="4" width="19.75390625" style="0" customWidth="1"/>
    <col min="5" max="5" width="15.75390625" style="0" customWidth="1"/>
    <col min="6" max="6" width="14.75390625" style="0" customWidth="1"/>
  </cols>
  <sheetData>
    <row r="1" spans="1:6" ht="18">
      <c r="A1" s="32" t="s">
        <v>17</v>
      </c>
      <c r="B1" s="33"/>
      <c r="C1" s="33"/>
      <c r="D1" s="117" t="s">
        <v>18</v>
      </c>
      <c r="E1" s="117"/>
      <c r="F1" s="34"/>
    </row>
    <row r="2" spans="1:6" ht="18">
      <c r="A2" s="32" t="s">
        <v>19</v>
      </c>
      <c r="B2" s="33"/>
      <c r="C2" s="33"/>
      <c r="D2" s="117" t="s">
        <v>20</v>
      </c>
      <c r="E2" s="117"/>
      <c r="F2" s="117"/>
    </row>
    <row r="3" spans="1:6" ht="18">
      <c r="A3" s="32" t="s">
        <v>21</v>
      </c>
      <c r="B3" s="33"/>
      <c r="C3" s="33"/>
      <c r="D3" s="34"/>
      <c r="E3" s="34"/>
      <c r="F3" s="34"/>
    </row>
    <row r="4" spans="1:6" ht="18">
      <c r="A4" s="32" t="s">
        <v>22</v>
      </c>
      <c r="B4" s="33"/>
      <c r="C4" s="33"/>
      <c r="D4" s="34" t="s">
        <v>23</v>
      </c>
      <c r="E4" s="34"/>
      <c r="F4" s="34"/>
    </row>
    <row r="5" spans="1:6" ht="15.75">
      <c r="A5" s="118"/>
      <c r="B5" s="118"/>
      <c r="C5" s="118"/>
      <c r="D5" s="118"/>
      <c r="E5" s="118"/>
      <c r="F5" s="118"/>
    </row>
    <row r="6" spans="1:6" ht="18" customHeight="1">
      <c r="A6" s="114" t="s">
        <v>24</v>
      </c>
      <c r="B6" s="114"/>
      <c r="C6" s="114"/>
      <c r="D6" s="114"/>
      <c r="E6" s="114"/>
      <c r="F6" s="114"/>
    </row>
    <row r="7" spans="1:6" ht="18" customHeight="1">
      <c r="A7" s="114" t="s">
        <v>25</v>
      </c>
      <c r="B7" s="114"/>
      <c r="C7" s="114"/>
      <c r="D7" s="114"/>
      <c r="E7" s="114"/>
      <c r="F7" s="114"/>
    </row>
    <row r="8" spans="1:6" ht="22.5">
      <c r="A8" s="115"/>
      <c r="B8" s="115"/>
      <c r="C8" s="115"/>
      <c r="D8" s="115"/>
      <c r="E8" s="115"/>
      <c r="F8" s="115"/>
    </row>
    <row r="9" spans="1:6" ht="31.5">
      <c r="A9" s="35" t="s">
        <v>26</v>
      </c>
      <c r="B9" s="116" t="s">
        <v>27</v>
      </c>
      <c r="C9" s="116"/>
      <c r="D9" s="35" t="s">
        <v>9</v>
      </c>
      <c r="E9" s="35" t="s">
        <v>1</v>
      </c>
      <c r="F9" s="36" t="s">
        <v>2</v>
      </c>
    </row>
    <row r="10" spans="1:8" ht="26.25" customHeight="1">
      <c r="A10" s="37">
        <v>1</v>
      </c>
      <c r="B10" s="37" t="s">
        <v>28</v>
      </c>
      <c r="C10" s="38"/>
      <c r="D10" s="39">
        <v>13</v>
      </c>
      <c r="E10" s="39">
        <v>116.41</v>
      </c>
      <c r="F10" s="40">
        <v>129.41</v>
      </c>
      <c r="H10" s="41"/>
    </row>
    <row r="11" spans="1:6" ht="15.75">
      <c r="A11" s="37">
        <v>10116</v>
      </c>
      <c r="B11" s="37" t="s">
        <v>29</v>
      </c>
      <c r="C11" s="38"/>
      <c r="D11" s="42">
        <v>-9.28</v>
      </c>
      <c r="E11" s="42">
        <v>116.41</v>
      </c>
      <c r="F11" s="43">
        <v>107.13</v>
      </c>
    </row>
    <row r="12" spans="1:6" ht="15.75">
      <c r="A12" s="44">
        <v>2000</v>
      </c>
      <c r="B12" s="44" t="s">
        <v>30</v>
      </c>
      <c r="C12" s="38"/>
      <c r="D12" s="42">
        <v>-9.28</v>
      </c>
      <c r="E12" s="44">
        <v>0</v>
      </c>
      <c r="F12" s="43">
        <v>-9.28</v>
      </c>
    </row>
    <row r="13" spans="1:6" ht="15.75">
      <c r="A13" s="44">
        <v>2100</v>
      </c>
      <c r="B13" s="44" t="s">
        <v>31</v>
      </c>
      <c r="C13" s="38"/>
      <c r="D13" s="42">
        <v>210</v>
      </c>
      <c r="E13" s="44">
        <v>0</v>
      </c>
      <c r="F13" s="43">
        <v>210</v>
      </c>
    </row>
    <row r="14" spans="1:6" ht="15.75">
      <c r="A14" s="44">
        <v>2110</v>
      </c>
      <c r="B14" s="44" t="s">
        <v>32</v>
      </c>
      <c r="C14" s="38"/>
      <c r="D14" s="42">
        <v>154</v>
      </c>
      <c r="E14" s="44">
        <v>0</v>
      </c>
      <c r="F14" s="43">
        <v>154</v>
      </c>
    </row>
    <row r="15" spans="1:6" ht="15.75">
      <c r="A15" s="44">
        <v>2111</v>
      </c>
      <c r="B15" s="44" t="s">
        <v>33</v>
      </c>
      <c r="C15" s="38"/>
      <c r="D15" s="42">
        <v>154</v>
      </c>
      <c r="E15" s="44">
        <v>0</v>
      </c>
      <c r="F15" s="43">
        <v>154</v>
      </c>
    </row>
    <row r="16" spans="1:6" ht="15.75">
      <c r="A16" s="44">
        <v>2120</v>
      </c>
      <c r="B16" s="44" t="s">
        <v>34</v>
      </c>
      <c r="C16" s="38"/>
      <c r="D16" s="42">
        <v>56</v>
      </c>
      <c r="E16" s="44">
        <v>0</v>
      </c>
      <c r="F16" s="43">
        <v>56</v>
      </c>
    </row>
    <row r="17" spans="1:6" ht="15.75">
      <c r="A17" s="44">
        <v>2200</v>
      </c>
      <c r="B17" s="44" t="s">
        <v>35</v>
      </c>
      <c r="C17" s="38"/>
      <c r="D17" s="42">
        <v>-219.28</v>
      </c>
      <c r="E17" s="44">
        <v>0</v>
      </c>
      <c r="F17" s="43">
        <v>-219.28</v>
      </c>
    </row>
    <row r="18" spans="1:6" ht="15.75">
      <c r="A18" s="44">
        <v>2210</v>
      </c>
      <c r="B18" s="44" t="s">
        <v>36</v>
      </c>
      <c r="C18" s="38"/>
      <c r="D18" s="42">
        <v>-2.01</v>
      </c>
      <c r="E18" s="44">
        <v>0</v>
      </c>
      <c r="F18" s="43">
        <v>-2.01</v>
      </c>
    </row>
    <row r="19" spans="1:6" ht="18.75" customHeight="1">
      <c r="A19" s="44">
        <v>2240</v>
      </c>
      <c r="B19" s="44" t="s">
        <v>37</v>
      </c>
      <c r="C19" s="38"/>
      <c r="D19" s="42">
        <v>-20</v>
      </c>
      <c r="E19" s="44">
        <v>0</v>
      </c>
      <c r="F19" s="43">
        <v>-20</v>
      </c>
    </row>
    <row r="20" spans="1:6" ht="15.75">
      <c r="A20" s="44">
        <v>2250</v>
      </c>
      <c r="B20" s="44" t="s">
        <v>38</v>
      </c>
      <c r="C20" s="38"/>
      <c r="D20" s="42">
        <v>7.162</v>
      </c>
      <c r="E20" s="44">
        <v>0</v>
      </c>
      <c r="F20" s="43">
        <v>7.162</v>
      </c>
    </row>
    <row r="21" spans="1:6" ht="15.75">
      <c r="A21" s="44">
        <v>2270</v>
      </c>
      <c r="B21" s="44" t="s">
        <v>39</v>
      </c>
      <c r="C21" s="38"/>
      <c r="D21" s="42">
        <v>-203.412</v>
      </c>
      <c r="E21" s="44">
        <v>0</v>
      </c>
      <c r="F21" s="43">
        <v>-203.412</v>
      </c>
    </row>
    <row r="22" spans="1:6" ht="15.75">
      <c r="A22" s="44">
        <v>2274</v>
      </c>
      <c r="B22" s="44" t="s">
        <v>40</v>
      </c>
      <c r="C22" s="38"/>
      <c r="D22" s="42">
        <v>-203.412</v>
      </c>
      <c r="E22" s="44">
        <v>0</v>
      </c>
      <c r="F22" s="43">
        <v>-203.412</v>
      </c>
    </row>
    <row r="23" spans="1:6" ht="15.75">
      <c r="A23" s="44">
        <v>2280</v>
      </c>
      <c r="B23" s="44" t="s">
        <v>41</v>
      </c>
      <c r="C23" s="38"/>
      <c r="D23" s="42">
        <v>-1.02</v>
      </c>
      <c r="E23" s="44">
        <v>0</v>
      </c>
      <c r="F23" s="43">
        <v>-1.02</v>
      </c>
    </row>
    <row r="24" spans="1:6" ht="15.75">
      <c r="A24" s="44" t="s">
        <v>42</v>
      </c>
      <c r="B24" s="38"/>
      <c r="C24" s="38"/>
      <c r="D24" s="42">
        <v>0</v>
      </c>
      <c r="E24" s="38"/>
      <c r="F24" s="43">
        <v>0</v>
      </c>
    </row>
    <row r="25" spans="1:6" ht="15.75">
      <c r="A25" s="44">
        <v>2282</v>
      </c>
      <c r="B25" s="44" t="s">
        <v>43</v>
      </c>
      <c r="C25" s="38"/>
      <c r="D25" s="42">
        <v>-1.02</v>
      </c>
      <c r="E25" s="44">
        <v>0</v>
      </c>
      <c r="F25" s="43">
        <v>-1.02</v>
      </c>
    </row>
    <row r="26" spans="1:7" ht="15.75">
      <c r="A26" s="44" t="s">
        <v>44</v>
      </c>
      <c r="B26" s="38"/>
      <c r="C26" s="38"/>
      <c r="D26" s="42">
        <v>0</v>
      </c>
      <c r="E26" s="38"/>
      <c r="F26" s="43">
        <v>0</v>
      </c>
      <c r="G26" s="26"/>
    </row>
    <row r="27" spans="1:7" ht="15.75">
      <c r="A27" s="44">
        <v>3000</v>
      </c>
      <c r="B27" s="44" t="s">
        <v>45</v>
      </c>
      <c r="C27" s="38"/>
      <c r="D27" s="42">
        <v>0</v>
      </c>
      <c r="E27" s="42">
        <v>116.41</v>
      </c>
      <c r="F27" s="43">
        <v>116.41</v>
      </c>
      <c r="G27" s="26"/>
    </row>
    <row r="28" spans="1:7" ht="15.75">
      <c r="A28" s="44">
        <v>3100</v>
      </c>
      <c r="B28" s="44" t="s">
        <v>46</v>
      </c>
      <c r="C28" s="38"/>
      <c r="D28" s="42">
        <v>0</v>
      </c>
      <c r="E28" s="42">
        <v>116.41</v>
      </c>
      <c r="F28" s="43">
        <v>116.41</v>
      </c>
      <c r="G28" s="26"/>
    </row>
    <row r="29" spans="1:7" ht="15.75">
      <c r="A29" s="44">
        <v>3110</v>
      </c>
      <c r="B29" s="44" t="s">
        <v>47</v>
      </c>
      <c r="C29" s="38"/>
      <c r="D29" s="42">
        <v>0</v>
      </c>
      <c r="E29" s="42">
        <v>116.41</v>
      </c>
      <c r="F29" s="43">
        <v>116.41</v>
      </c>
      <c r="G29" s="26"/>
    </row>
    <row r="30" spans="1:7" ht="15.75">
      <c r="A30" s="37">
        <v>80102</v>
      </c>
      <c r="B30" s="37" t="s">
        <v>48</v>
      </c>
      <c r="C30" s="38"/>
      <c r="D30" s="42">
        <v>525.369</v>
      </c>
      <c r="E30" s="44">
        <v>0</v>
      </c>
      <c r="F30" s="43">
        <v>525.369</v>
      </c>
      <c r="G30" s="26"/>
    </row>
    <row r="31" spans="1:7" ht="21" customHeight="1">
      <c r="A31" s="44">
        <v>2000</v>
      </c>
      <c r="B31" s="44" t="s">
        <v>30</v>
      </c>
      <c r="C31" s="38"/>
      <c r="D31" s="42">
        <v>525.369</v>
      </c>
      <c r="E31" s="44">
        <v>0</v>
      </c>
      <c r="F31" s="43">
        <v>525.369</v>
      </c>
      <c r="G31" s="26"/>
    </row>
    <row r="32" spans="1:7" ht="15.75">
      <c r="A32" s="44">
        <v>2200</v>
      </c>
      <c r="B32" s="44" t="s">
        <v>35</v>
      </c>
      <c r="C32" s="38"/>
      <c r="D32" s="42">
        <v>517.369</v>
      </c>
      <c r="E32" s="44">
        <v>0</v>
      </c>
      <c r="F32" s="43">
        <v>517.369</v>
      </c>
      <c r="G32" s="26"/>
    </row>
    <row r="33" spans="1:7" ht="15.75">
      <c r="A33" s="44">
        <v>2240</v>
      </c>
      <c r="B33" s="44" t="s">
        <v>37</v>
      </c>
      <c r="C33" s="38"/>
      <c r="D33" s="43">
        <v>-9.58594</v>
      </c>
      <c r="E33" s="44">
        <v>0</v>
      </c>
      <c r="F33" s="45">
        <v>-9.58594</v>
      </c>
      <c r="G33" s="26"/>
    </row>
    <row r="34" spans="1:7" ht="15.75">
      <c r="A34" s="44">
        <v>2250</v>
      </c>
      <c r="B34" s="44" t="s">
        <v>38</v>
      </c>
      <c r="C34" s="38"/>
      <c r="D34" s="43">
        <v>1.89794</v>
      </c>
      <c r="E34" s="44">
        <v>0</v>
      </c>
      <c r="F34" s="45">
        <v>1.89794</v>
      </c>
      <c r="G34" s="26"/>
    </row>
    <row r="35" spans="1:7" ht="21.75" customHeight="1">
      <c r="A35" s="44">
        <v>2270</v>
      </c>
      <c r="B35" s="44" t="s">
        <v>39</v>
      </c>
      <c r="C35" s="38"/>
      <c r="D35" s="42">
        <v>525.057</v>
      </c>
      <c r="E35" s="44">
        <v>0</v>
      </c>
      <c r="F35" s="42">
        <v>525.057</v>
      </c>
      <c r="G35" s="26"/>
    </row>
    <row r="36" spans="1:7" ht="15.75">
      <c r="A36" s="44">
        <v>2271</v>
      </c>
      <c r="B36" s="44" t="s">
        <v>49</v>
      </c>
      <c r="C36" s="38"/>
      <c r="D36" s="42">
        <v>460</v>
      </c>
      <c r="E36" s="44">
        <v>0</v>
      </c>
      <c r="F36" s="42">
        <v>460</v>
      </c>
      <c r="G36" s="26"/>
    </row>
    <row r="37" spans="1:7" ht="15.75">
      <c r="A37" s="44">
        <v>2272</v>
      </c>
      <c r="B37" s="44" t="s">
        <v>50</v>
      </c>
      <c r="C37" s="38"/>
      <c r="D37" s="42">
        <v>4.391</v>
      </c>
      <c r="E37" s="44">
        <v>0</v>
      </c>
      <c r="F37" s="42">
        <v>4.391</v>
      </c>
      <c r="G37" s="26"/>
    </row>
    <row r="38" spans="1:7" ht="15.75">
      <c r="A38" s="44">
        <v>2273</v>
      </c>
      <c r="B38" s="44" t="s">
        <v>51</v>
      </c>
      <c r="C38" s="38"/>
      <c r="D38" s="42">
        <v>60</v>
      </c>
      <c r="E38" s="44">
        <v>0</v>
      </c>
      <c r="F38" s="42">
        <v>60</v>
      </c>
      <c r="G38" s="26"/>
    </row>
    <row r="39" spans="1:7" ht="15.75">
      <c r="A39" s="44">
        <v>2274</v>
      </c>
      <c r="B39" s="44" t="s">
        <v>40</v>
      </c>
      <c r="C39" s="38"/>
      <c r="D39" s="42">
        <v>-3.514</v>
      </c>
      <c r="E39" s="44">
        <v>0</v>
      </c>
      <c r="F39" s="42">
        <v>-3.514</v>
      </c>
      <c r="G39" s="26"/>
    </row>
    <row r="40" spans="1:7" ht="15.75">
      <c r="A40" s="44">
        <v>2275</v>
      </c>
      <c r="B40" s="44" t="s">
        <v>52</v>
      </c>
      <c r="C40" s="38"/>
      <c r="D40" s="42">
        <v>4.18</v>
      </c>
      <c r="E40" s="44">
        <v>0</v>
      </c>
      <c r="F40" s="42">
        <v>4.18</v>
      </c>
      <c r="G40" s="26"/>
    </row>
    <row r="41" spans="1:7" ht="15.75">
      <c r="A41" s="44">
        <v>2700</v>
      </c>
      <c r="B41" s="44" t="s">
        <v>53</v>
      </c>
      <c r="C41" s="38"/>
      <c r="D41" s="42">
        <v>8</v>
      </c>
      <c r="E41" s="44">
        <v>0</v>
      </c>
      <c r="F41" s="42">
        <v>8</v>
      </c>
      <c r="G41" s="26"/>
    </row>
    <row r="42" spans="1:7" ht="15.75">
      <c r="A42" s="44">
        <v>2710</v>
      </c>
      <c r="B42" s="44" t="s">
        <v>54</v>
      </c>
      <c r="C42" s="38"/>
      <c r="D42" s="42">
        <v>8</v>
      </c>
      <c r="E42" s="44">
        <v>0</v>
      </c>
      <c r="F42" s="42">
        <v>8</v>
      </c>
      <c r="G42" s="26"/>
    </row>
    <row r="43" spans="1:7" ht="15.75">
      <c r="A43" s="37">
        <v>80500</v>
      </c>
      <c r="B43" s="37" t="s">
        <v>55</v>
      </c>
      <c r="C43" s="38"/>
      <c r="D43" s="42">
        <v>-80.831</v>
      </c>
      <c r="E43" s="44">
        <v>0</v>
      </c>
      <c r="F43" s="42">
        <v>-80.831</v>
      </c>
      <c r="G43" s="26"/>
    </row>
    <row r="44" spans="1:7" ht="15.75">
      <c r="A44" s="44">
        <v>2000</v>
      </c>
      <c r="B44" s="44" t="s">
        <v>30</v>
      </c>
      <c r="C44" s="38"/>
      <c r="D44" s="42">
        <v>-80.831</v>
      </c>
      <c r="E44" s="44">
        <v>0</v>
      </c>
      <c r="F44" s="42">
        <v>-80.831</v>
      </c>
      <c r="G44" s="26"/>
    </row>
    <row r="45" spans="1:7" ht="15.75">
      <c r="A45" s="44">
        <v>2200</v>
      </c>
      <c r="B45" s="44" t="s">
        <v>35</v>
      </c>
      <c r="C45" s="38"/>
      <c r="D45" s="42">
        <v>-80.831</v>
      </c>
      <c r="E45" s="44">
        <v>0</v>
      </c>
      <c r="F45" s="42">
        <v>-80.831</v>
      </c>
      <c r="G45" s="26"/>
    </row>
    <row r="46" spans="1:7" ht="15.75">
      <c r="A46" s="44">
        <v>2240</v>
      </c>
      <c r="B46" s="44" t="s">
        <v>37</v>
      </c>
      <c r="C46" s="38"/>
      <c r="D46" s="42">
        <v>-1.133</v>
      </c>
      <c r="E46" s="44">
        <v>0</v>
      </c>
      <c r="F46" s="42">
        <v>-1.133</v>
      </c>
      <c r="G46" s="26"/>
    </row>
    <row r="47" spans="1:7" ht="15.75">
      <c r="A47" s="44">
        <v>2270</v>
      </c>
      <c r="B47" s="44" t="s">
        <v>39</v>
      </c>
      <c r="C47" s="38"/>
      <c r="D47" s="42">
        <v>-79.698</v>
      </c>
      <c r="E47" s="44">
        <v>0</v>
      </c>
      <c r="F47" s="42">
        <v>-79.698</v>
      </c>
      <c r="G47" s="26"/>
    </row>
    <row r="48" spans="1:7" ht="15.75">
      <c r="A48" s="44">
        <v>2271</v>
      </c>
      <c r="B48" s="44" t="s">
        <v>49</v>
      </c>
      <c r="C48" s="38"/>
      <c r="D48" s="42">
        <v>-60</v>
      </c>
      <c r="E48" s="44">
        <v>0</v>
      </c>
      <c r="F48" s="42">
        <v>-60</v>
      </c>
      <c r="G48" s="26"/>
    </row>
    <row r="49" spans="1:7" ht="15.75">
      <c r="A49" s="44">
        <v>2272</v>
      </c>
      <c r="B49" s="44" t="s">
        <v>50</v>
      </c>
      <c r="C49" s="38"/>
      <c r="D49" s="42">
        <v>0.301</v>
      </c>
      <c r="E49" s="44">
        <v>0</v>
      </c>
      <c r="F49" s="42">
        <v>0.301</v>
      </c>
      <c r="G49" s="26"/>
    </row>
    <row r="50" spans="1:7" ht="15.75">
      <c r="A50" s="44">
        <v>2273</v>
      </c>
      <c r="B50" s="44" t="s">
        <v>51</v>
      </c>
      <c r="C50" s="38"/>
      <c r="D50" s="42">
        <v>-20</v>
      </c>
      <c r="E50" s="44">
        <v>0</v>
      </c>
      <c r="F50" s="42">
        <v>-20</v>
      </c>
      <c r="G50" s="26"/>
    </row>
    <row r="51" spans="1:7" ht="15.75">
      <c r="A51" s="44">
        <v>2274</v>
      </c>
      <c r="B51" s="44" t="s">
        <v>40</v>
      </c>
      <c r="C51" s="38"/>
      <c r="D51" s="42">
        <v>-0.439</v>
      </c>
      <c r="E51" s="44">
        <v>0</v>
      </c>
      <c r="F51" s="42">
        <v>-0.439</v>
      </c>
      <c r="G51" s="26"/>
    </row>
    <row r="52" spans="1:7" ht="15.75">
      <c r="A52" s="44">
        <v>2275</v>
      </c>
      <c r="B52" s="44" t="s">
        <v>52</v>
      </c>
      <c r="C52" s="38"/>
      <c r="D52" s="42">
        <v>0.44</v>
      </c>
      <c r="E52" s="44">
        <v>0</v>
      </c>
      <c r="F52" s="42">
        <v>0.44</v>
      </c>
      <c r="G52" s="26"/>
    </row>
    <row r="53" spans="1:7" ht="15.75">
      <c r="A53" s="37">
        <v>80800</v>
      </c>
      <c r="B53" s="37" t="s">
        <v>56</v>
      </c>
      <c r="C53" s="38"/>
      <c r="D53" s="42">
        <v>-444.538</v>
      </c>
      <c r="E53" s="44">
        <v>0</v>
      </c>
      <c r="F53" s="42">
        <v>-444.538</v>
      </c>
      <c r="G53" s="26"/>
    </row>
    <row r="54" spans="1:7" ht="15.75">
      <c r="A54" s="44">
        <v>2000</v>
      </c>
      <c r="B54" s="44" t="s">
        <v>30</v>
      </c>
      <c r="C54" s="38"/>
      <c r="D54" s="42">
        <v>-444.538</v>
      </c>
      <c r="E54" s="44">
        <v>0</v>
      </c>
      <c r="F54" s="42">
        <v>-444.538</v>
      </c>
      <c r="G54" s="26"/>
    </row>
    <row r="55" spans="1:7" ht="15.75">
      <c r="A55" s="44">
        <v>2200</v>
      </c>
      <c r="B55" s="44" t="s">
        <v>35</v>
      </c>
      <c r="C55" s="38"/>
      <c r="D55" s="42">
        <v>-444.538</v>
      </c>
      <c r="E55" s="44">
        <v>0</v>
      </c>
      <c r="F55" s="42">
        <v>-444.538</v>
      </c>
      <c r="G55" s="26"/>
    </row>
    <row r="56" spans="1:7" ht="15.75">
      <c r="A56" s="44">
        <v>2240</v>
      </c>
      <c r="B56" s="44" t="s">
        <v>37</v>
      </c>
      <c r="C56" s="38"/>
      <c r="D56" s="42">
        <v>0.821</v>
      </c>
      <c r="E56" s="44">
        <v>0</v>
      </c>
      <c r="F56" s="42">
        <v>0.821</v>
      </c>
      <c r="G56" s="26"/>
    </row>
    <row r="57" spans="1:6" ht="15.75">
      <c r="A57" s="44">
        <v>2270</v>
      </c>
      <c r="B57" s="44" t="s">
        <v>39</v>
      </c>
      <c r="C57" s="38"/>
      <c r="D57" s="42">
        <v>-445.359</v>
      </c>
      <c r="E57" s="44">
        <v>0</v>
      </c>
      <c r="F57" s="42">
        <v>-445.359</v>
      </c>
    </row>
    <row r="58" spans="1:6" ht="15.75">
      <c r="A58" s="44">
        <v>2271</v>
      </c>
      <c r="B58" s="44" t="s">
        <v>49</v>
      </c>
      <c r="C58" s="38"/>
      <c r="D58" s="42">
        <v>-400</v>
      </c>
      <c r="E58" s="44">
        <v>0</v>
      </c>
      <c r="F58" s="42">
        <v>-400</v>
      </c>
    </row>
    <row r="59" spans="1:6" ht="15.75">
      <c r="A59" s="44">
        <v>2272</v>
      </c>
      <c r="B59" s="44" t="s">
        <v>50</v>
      </c>
      <c r="C59" s="38"/>
      <c r="D59" s="42">
        <v>-4.692</v>
      </c>
      <c r="E59" s="44">
        <v>0</v>
      </c>
      <c r="F59" s="42">
        <v>-4.692</v>
      </c>
    </row>
    <row r="60" spans="1:6" ht="15.75">
      <c r="A60" s="44">
        <v>2273</v>
      </c>
      <c r="B60" s="44" t="s">
        <v>51</v>
      </c>
      <c r="C60" s="38"/>
      <c r="D60" s="42">
        <v>-40</v>
      </c>
      <c r="E60" s="44">
        <v>0</v>
      </c>
      <c r="F60" s="42">
        <v>-40</v>
      </c>
    </row>
    <row r="61" spans="1:6" ht="15.75">
      <c r="A61" s="44">
        <v>2274</v>
      </c>
      <c r="B61" s="44" t="s">
        <v>40</v>
      </c>
      <c r="C61" s="38"/>
      <c r="D61" s="42">
        <v>-18.01</v>
      </c>
      <c r="E61" s="44">
        <v>0</v>
      </c>
      <c r="F61" s="42">
        <v>-18.01</v>
      </c>
    </row>
    <row r="62" spans="1:6" ht="15.75">
      <c r="A62" s="44">
        <v>2275</v>
      </c>
      <c r="B62" s="44" t="s">
        <v>52</v>
      </c>
      <c r="C62" s="38"/>
      <c r="D62" s="42">
        <v>17.343</v>
      </c>
      <c r="E62" s="44">
        <v>0</v>
      </c>
      <c r="F62" s="42">
        <v>17.343</v>
      </c>
    </row>
    <row r="63" spans="1:6" ht="15.75">
      <c r="A63" s="37">
        <v>81003</v>
      </c>
      <c r="B63" s="37" t="s">
        <v>57</v>
      </c>
      <c r="C63" s="38"/>
      <c r="D63" s="42">
        <v>0</v>
      </c>
      <c r="E63" s="44">
        <v>0</v>
      </c>
      <c r="F63" s="42">
        <v>0</v>
      </c>
    </row>
    <row r="64" spans="1:6" ht="15.75">
      <c r="A64" s="37" t="s">
        <v>58</v>
      </c>
      <c r="B64" s="38"/>
      <c r="C64" s="38"/>
      <c r="D64" s="42">
        <v>0</v>
      </c>
      <c r="E64" s="38"/>
      <c r="F64" s="42">
        <v>0</v>
      </c>
    </row>
    <row r="65" spans="1:6" ht="15.75">
      <c r="A65" s="37" t="s">
        <v>59</v>
      </c>
      <c r="B65" s="38"/>
      <c r="C65" s="38"/>
      <c r="D65" s="42">
        <v>0</v>
      </c>
      <c r="E65" s="38"/>
      <c r="F65" s="42">
        <v>0</v>
      </c>
    </row>
    <row r="66" spans="1:6" ht="15.75">
      <c r="A66" s="44">
        <v>2000</v>
      </c>
      <c r="B66" s="44" t="s">
        <v>30</v>
      </c>
      <c r="C66" s="38"/>
      <c r="D66" s="42">
        <v>0</v>
      </c>
      <c r="E66" s="44">
        <v>0</v>
      </c>
      <c r="F66" s="42">
        <v>0</v>
      </c>
    </row>
    <row r="67" spans="1:6" ht="15.75">
      <c r="A67" s="44">
        <v>2200</v>
      </c>
      <c r="B67" s="44" t="s">
        <v>35</v>
      </c>
      <c r="C67" s="38"/>
      <c r="D67" s="42">
        <v>0</v>
      </c>
      <c r="E67" s="44">
        <v>0</v>
      </c>
      <c r="F67" s="42">
        <v>0</v>
      </c>
    </row>
    <row r="68" spans="1:6" ht="15.75">
      <c r="A68" s="44">
        <v>2210</v>
      </c>
      <c r="B68" s="44" t="s">
        <v>36</v>
      </c>
      <c r="C68" s="38"/>
      <c r="D68" s="42">
        <v>8</v>
      </c>
      <c r="E68" s="44">
        <v>0</v>
      </c>
      <c r="F68" s="42">
        <v>8</v>
      </c>
    </row>
    <row r="69" spans="1:6" ht="15.75">
      <c r="A69" s="44">
        <v>2240</v>
      </c>
      <c r="B69" s="44" t="s">
        <v>37</v>
      </c>
      <c r="C69" s="38"/>
      <c r="D69" s="42">
        <v>-8</v>
      </c>
      <c r="E69" s="44">
        <v>0</v>
      </c>
      <c r="F69" s="42">
        <v>-8</v>
      </c>
    </row>
    <row r="70" spans="1:6" ht="15.75">
      <c r="A70" s="37">
        <v>90412</v>
      </c>
      <c r="B70" s="37" t="s">
        <v>60</v>
      </c>
      <c r="C70" s="38"/>
      <c r="D70" s="42">
        <v>-5.403</v>
      </c>
      <c r="E70" s="44">
        <v>0</v>
      </c>
      <c r="F70" s="42">
        <v>-5.403</v>
      </c>
    </row>
    <row r="71" spans="1:6" ht="15.75">
      <c r="A71" s="44">
        <v>2000</v>
      </c>
      <c r="B71" s="44" t="s">
        <v>30</v>
      </c>
      <c r="C71" s="38"/>
      <c r="D71" s="42">
        <v>-5.403</v>
      </c>
      <c r="E71" s="44">
        <v>0</v>
      </c>
      <c r="F71" s="42">
        <v>-5.403</v>
      </c>
    </row>
    <row r="72" spans="1:6" ht="15.75">
      <c r="A72" s="44">
        <v>2200</v>
      </c>
      <c r="B72" s="44" t="s">
        <v>35</v>
      </c>
      <c r="C72" s="38"/>
      <c r="D72" s="42">
        <v>-5.882</v>
      </c>
      <c r="E72" s="44">
        <v>0</v>
      </c>
      <c r="F72" s="42">
        <v>-5.882</v>
      </c>
    </row>
    <row r="73" spans="1:6" ht="15.75">
      <c r="A73" s="44">
        <v>2210</v>
      </c>
      <c r="B73" s="44" t="s">
        <v>36</v>
      </c>
      <c r="C73" s="38"/>
      <c r="D73" s="42">
        <v>-5.883</v>
      </c>
      <c r="E73" s="44">
        <v>0</v>
      </c>
      <c r="F73" s="42">
        <v>-5.883</v>
      </c>
    </row>
    <row r="74" spans="1:6" ht="15.75">
      <c r="A74" s="44">
        <v>2240</v>
      </c>
      <c r="B74" s="44" t="s">
        <v>37</v>
      </c>
      <c r="C74" s="38"/>
      <c r="D74" s="42">
        <v>0.001</v>
      </c>
      <c r="E74" s="44">
        <v>0</v>
      </c>
      <c r="F74" s="42">
        <v>0.001</v>
      </c>
    </row>
    <row r="75" spans="1:6" ht="15.75">
      <c r="A75" s="44">
        <v>2700</v>
      </c>
      <c r="B75" s="44" t="s">
        <v>53</v>
      </c>
      <c r="C75" s="38"/>
      <c r="D75" s="42">
        <v>0.479</v>
      </c>
      <c r="E75" s="44">
        <v>0</v>
      </c>
      <c r="F75" s="42">
        <v>0.479</v>
      </c>
    </row>
    <row r="76" spans="1:6" ht="15.75">
      <c r="A76" s="44">
        <v>2730</v>
      </c>
      <c r="B76" s="44" t="s">
        <v>61</v>
      </c>
      <c r="C76" s="38"/>
      <c r="D76" s="42">
        <v>0.479</v>
      </c>
      <c r="E76" s="44">
        <v>0</v>
      </c>
      <c r="F76" s="42">
        <v>0.479</v>
      </c>
    </row>
    <row r="77" spans="1:6" ht="15.75">
      <c r="A77" s="37">
        <v>110103</v>
      </c>
      <c r="B77" s="37" t="s">
        <v>62</v>
      </c>
      <c r="C77" s="38"/>
      <c r="D77" s="42">
        <v>16.626</v>
      </c>
      <c r="E77" s="44">
        <v>0</v>
      </c>
      <c r="F77" s="42">
        <v>16.626</v>
      </c>
    </row>
    <row r="78" spans="1:6" ht="15.75">
      <c r="A78" s="37" t="s">
        <v>63</v>
      </c>
      <c r="B78" s="38"/>
      <c r="C78" s="38"/>
      <c r="D78" s="42">
        <v>0</v>
      </c>
      <c r="E78" s="38"/>
      <c r="F78" s="42">
        <v>0</v>
      </c>
    </row>
    <row r="79" spans="1:6" ht="15.75">
      <c r="A79" s="44">
        <v>2000</v>
      </c>
      <c r="B79" s="44" t="s">
        <v>30</v>
      </c>
      <c r="C79" s="38"/>
      <c r="D79" s="42">
        <v>16.626</v>
      </c>
      <c r="E79" s="44">
        <v>0</v>
      </c>
      <c r="F79" s="42">
        <v>16.626</v>
      </c>
    </row>
    <row r="80" spans="1:6" ht="15.75">
      <c r="A80" s="44">
        <v>2200</v>
      </c>
      <c r="B80" s="44" t="s">
        <v>35</v>
      </c>
      <c r="C80" s="38"/>
      <c r="D80" s="42">
        <v>16.626</v>
      </c>
      <c r="E80" s="44">
        <v>0</v>
      </c>
      <c r="F80" s="42">
        <v>16.626</v>
      </c>
    </row>
    <row r="81" spans="1:6" ht="15.75">
      <c r="A81" s="44">
        <v>2210</v>
      </c>
      <c r="B81" s="44" t="s">
        <v>36</v>
      </c>
      <c r="C81" s="38"/>
      <c r="D81" s="42">
        <v>7.626</v>
      </c>
      <c r="E81" s="44">
        <v>0</v>
      </c>
      <c r="F81" s="42">
        <v>7.626</v>
      </c>
    </row>
    <row r="82" spans="1:6" ht="15.75">
      <c r="A82" s="44">
        <v>2240</v>
      </c>
      <c r="B82" s="44" t="s">
        <v>37</v>
      </c>
      <c r="C82" s="38"/>
      <c r="D82" s="42">
        <v>9</v>
      </c>
      <c r="E82" s="44">
        <v>0</v>
      </c>
      <c r="F82" s="42">
        <v>9</v>
      </c>
    </row>
    <row r="83" spans="1:6" ht="15.75">
      <c r="A83" s="37">
        <v>180404</v>
      </c>
      <c r="B83" s="37" t="s">
        <v>64</v>
      </c>
      <c r="C83" s="38"/>
      <c r="D83" s="42">
        <v>-7.743</v>
      </c>
      <c r="E83" s="44">
        <v>0</v>
      </c>
      <c r="F83" s="42">
        <v>-7.743</v>
      </c>
    </row>
    <row r="84" spans="1:6" ht="15.75">
      <c r="A84" s="44">
        <v>2000</v>
      </c>
      <c r="B84" s="44" t="s">
        <v>30</v>
      </c>
      <c r="C84" s="38"/>
      <c r="D84" s="42">
        <v>-7.743</v>
      </c>
      <c r="E84" s="44">
        <v>0</v>
      </c>
      <c r="F84" s="42">
        <v>-7.743</v>
      </c>
    </row>
    <row r="85" spans="1:6" ht="15.75">
      <c r="A85" s="44">
        <v>2200</v>
      </c>
      <c r="B85" s="44" t="s">
        <v>35</v>
      </c>
      <c r="C85" s="38"/>
      <c r="D85" s="42">
        <v>-7.743</v>
      </c>
      <c r="E85" s="44">
        <v>0</v>
      </c>
      <c r="F85" s="42">
        <v>-7.743</v>
      </c>
    </row>
    <row r="86" spans="1:6" ht="15.75">
      <c r="A86" s="44">
        <v>2240</v>
      </c>
      <c r="B86" s="44" t="s">
        <v>37</v>
      </c>
      <c r="C86" s="38"/>
      <c r="D86" s="42">
        <v>-7.743</v>
      </c>
      <c r="E86" s="44">
        <v>0</v>
      </c>
      <c r="F86" s="42">
        <v>-7.743</v>
      </c>
    </row>
    <row r="87" spans="1:6" ht="15.75">
      <c r="A87" s="37">
        <v>250404</v>
      </c>
      <c r="B87" s="37" t="s">
        <v>65</v>
      </c>
      <c r="C87" s="38"/>
      <c r="D87" s="42">
        <v>18.8</v>
      </c>
      <c r="E87" s="44">
        <v>0</v>
      </c>
      <c r="F87" s="42">
        <v>18.8</v>
      </c>
    </row>
    <row r="88" spans="1:6" ht="15.75">
      <c r="A88" s="44">
        <v>2000</v>
      </c>
      <c r="B88" s="44" t="s">
        <v>30</v>
      </c>
      <c r="C88" s="38"/>
      <c r="D88" s="42">
        <v>18.8</v>
      </c>
      <c r="E88" s="44">
        <v>0</v>
      </c>
      <c r="F88" s="42">
        <v>18.8</v>
      </c>
    </row>
    <row r="89" spans="1:6" ht="15.75">
      <c r="A89" s="44">
        <v>2100</v>
      </c>
      <c r="B89" s="44" t="s">
        <v>31</v>
      </c>
      <c r="C89" s="38"/>
      <c r="D89" s="42">
        <v>18.8</v>
      </c>
      <c r="E89" s="44">
        <v>0</v>
      </c>
      <c r="F89" s="42">
        <v>18.8</v>
      </c>
    </row>
    <row r="90" spans="1:6" ht="15.75">
      <c r="A90" s="44">
        <v>2110</v>
      </c>
      <c r="B90" s="44" t="s">
        <v>32</v>
      </c>
      <c r="C90" s="38"/>
      <c r="D90" s="42">
        <v>13.6</v>
      </c>
      <c r="E90" s="44">
        <v>0</v>
      </c>
      <c r="F90" s="42">
        <v>13.6</v>
      </c>
    </row>
    <row r="91" spans="1:6" ht="15.75">
      <c r="A91" s="44">
        <v>2111</v>
      </c>
      <c r="B91" s="44" t="s">
        <v>33</v>
      </c>
      <c r="C91" s="38"/>
      <c r="D91" s="42">
        <v>13.6</v>
      </c>
      <c r="E91" s="44">
        <v>0</v>
      </c>
      <c r="F91" s="42">
        <v>13.6</v>
      </c>
    </row>
    <row r="92" spans="1:6" ht="15.75">
      <c r="A92" s="44">
        <v>2120</v>
      </c>
      <c r="B92" s="44" t="s">
        <v>34</v>
      </c>
      <c r="C92" s="38"/>
      <c r="D92" s="42">
        <v>5.2</v>
      </c>
      <c r="E92" s="44">
        <v>0</v>
      </c>
      <c r="F92" s="42">
        <v>5.2</v>
      </c>
    </row>
    <row r="93" spans="1:6" ht="15.75">
      <c r="A93" s="37">
        <v>10</v>
      </c>
      <c r="B93" s="37" t="s">
        <v>66</v>
      </c>
      <c r="C93" s="38"/>
      <c r="D93" s="39">
        <v>0</v>
      </c>
      <c r="E93" s="37">
        <v>0</v>
      </c>
      <c r="F93" s="39">
        <v>0</v>
      </c>
    </row>
    <row r="94" spans="1:6" ht="15.75">
      <c r="A94" s="37">
        <v>70101</v>
      </c>
      <c r="B94" s="37" t="s">
        <v>67</v>
      </c>
      <c r="C94" s="38"/>
      <c r="D94" s="42">
        <v>-590</v>
      </c>
      <c r="E94" s="44">
        <v>27.98573</v>
      </c>
      <c r="F94" s="45">
        <v>-562.01427</v>
      </c>
    </row>
    <row r="95" spans="1:6" ht="15.75">
      <c r="A95" s="44">
        <v>2000</v>
      </c>
      <c r="B95" s="44" t="s">
        <v>30</v>
      </c>
      <c r="C95" s="38"/>
      <c r="D95" s="42">
        <v>-590</v>
      </c>
      <c r="E95" s="44">
        <v>0</v>
      </c>
      <c r="F95" s="42">
        <v>-590</v>
      </c>
    </row>
    <row r="96" spans="1:6" ht="15.75">
      <c r="A96" s="44">
        <v>2100</v>
      </c>
      <c r="B96" s="44" t="s">
        <v>31</v>
      </c>
      <c r="C96" s="38"/>
      <c r="D96" s="42">
        <v>-490</v>
      </c>
      <c r="E96" s="44">
        <v>0</v>
      </c>
      <c r="F96" s="42">
        <v>-490</v>
      </c>
    </row>
    <row r="97" spans="1:6" ht="15.75">
      <c r="A97" s="44">
        <v>2110</v>
      </c>
      <c r="B97" s="44" t="s">
        <v>32</v>
      </c>
      <c r="C97" s="38"/>
      <c r="D97" s="42">
        <v>-380</v>
      </c>
      <c r="E97" s="44">
        <v>0</v>
      </c>
      <c r="F97" s="42">
        <v>-380</v>
      </c>
    </row>
    <row r="98" spans="1:6" ht="15.75">
      <c r="A98" s="44">
        <v>2111</v>
      </c>
      <c r="B98" s="44" t="s">
        <v>33</v>
      </c>
      <c r="C98" s="38"/>
      <c r="D98" s="42">
        <v>-380</v>
      </c>
      <c r="E98" s="44">
        <v>0</v>
      </c>
      <c r="F98" s="42">
        <v>-380</v>
      </c>
    </row>
    <row r="99" spans="1:6" ht="15.75">
      <c r="A99" s="44">
        <v>2120</v>
      </c>
      <c r="B99" s="44" t="s">
        <v>34</v>
      </c>
      <c r="C99" s="38"/>
      <c r="D99" s="42">
        <v>-110</v>
      </c>
      <c r="E99" s="44">
        <v>0</v>
      </c>
      <c r="F99" s="42">
        <v>-110</v>
      </c>
    </row>
    <row r="100" spans="1:6" ht="15.75">
      <c r="A100" s="44">
        <v>2200</v>
      </c>
      <c r="B100" s="44" t="s">
        <v>35</v>
      </c>
      <c r="C100" s="38"/>
      <c r="D100" s="42">
        <v>-100</v>
      </c>
      <c r="E100" s="44">
        <v>0</v>
      </c>
      <c r="F100" s="42">
        <v>-100</v>
      </c>
    </row>
    <row r="101" spans="1:6" ht="15.75">
      <c r="A101" s="44">
        <v>2230</v>
      </c>
      <c r="B101" s="44" t="s">
        <v>68</v>
      </c>
      <c r="C101" s="38"/>
      <c r="D101" s="42">
        <v>-100</v>
      </c>
      <c r="E101" s="44">
        <v>0</v>
      </c>
      <c r="F101" s="42">
        <v>-100</v>
      </c>
    </row>
    <row r="102" spans="1:6" ht="15.75">
      <c r="A102" s="44">
        <v>3000</v>
      </c>
      <c r="B102" s="44" t="s">
        <v>45</v>
      </c>
      <c r="C102" s="38"/>
      <c r="D102" s="42">
        <v>0</v>
      </c>
      <c r="E102" s="44">
        <v>27.98573</v>
      </c>
      <c r="F102" s="45">
        <v>27.98573</v>
      </c>
    </row>
    <row r="103" spans="1:6" ht="15.75">
      <c r="A103" s="44">
        <v>3100</v>
      </c>
      <c r="B103" s="44" t="s">
        <v>46</v>
      </c>
      <c r="C103" s="38"/>
      <c r="D103" s="42">
        <v>0</v>
      </c>
      <c r="E103" s="44">
        <v>27.98573</v>
      </c>
      <c r="F103" s="45">
        <v>27.98573</v>
      </c>
    </row>
    <row r="104" spans="1:6" ht="15.75">
      <c r="A104" s="44">
        <v>3130</v>
      </c>
      <c r="B104" s="44" t="s">
        <v>69</v>
      </c>
      <c r="C104" s="38"/>
      <c r="D104" s="42">
        <v>0</v>
      </c>
      <c r="E104" s="44">
        <v>27.98573</v>
      </c>
      <c r="F104" s="45">
        <v>27.98573</v>
      </c>
    </row>
    <row r="105" spans="1:6" ht="15.75">
      <c r="A105" s="44">
        <v>3132</v>
      </c>
      <c r="B105" s="44" t="s">
        <v>70</v>
      </c>
      <c r="C105" s="38"/>
      <c r="D105" s="42">
        <v>0</v>
      </c>
      <c r="E105" s="44">
        <v>27.98573</v>
      </c>
      <c r="F105" s="45">
        <v>27.98573</v>
      </c>
    </row>
    <row r="106" spans="1:6" ht="15.75">
      <c r="A106" s="37">
        <v>70201</v>
      </c>
      <c r="B106" s="37" t="s">
        <v>71</v>
      </c>
      <c r="C106" s="38"/>
      <c r="D106" s="42">
        <v>636</v>
      </c>
      <c r="E106" s="44">
        <v>-27.98573</v>
      </c>
      <c r="F106" s="45">
        <v>608.01427</v>
      </c>
    </row>
    <row r="107" spans="1:6" ht="15.75">
      <c r="A107" s="37" t="s">
        <v>72</v>
      </c>
      <c r="B107" s="38"/>
      <c r="C107" s="38"/>
      <c r="D107" s="42">
        <v>0</v>
      </c>
      <c r="E107" s="38"/>
      <c r="F107" s="42">
        <v>0</v>
      </c>
    </row>
    <row r="108" spans="1:6" ht="15.75">
      <c r="A108" s="44">
        <v>2000</v>
      </c>
      <c r="B108" s="44" t="s">
        <v>30</v>
      </c>
      <c r="C108" s="38"/>
      <c r="D108" s="42">
        <v>636</v>
      </c>
      <c r="E108" s="44">
        <v>0</v>
      </c>
      <c r="F108" s="42">
        <v>636</v>
      </c>
    </row>
    <row r="109" spans="1:6" ht="15.75">
      <c r="A109" s="44">
        <v>2100</v>
      </c>
      <c r="B109" s="44" t="s">
        <v>31</v>
      </c>
      <c r="C109" s="38"/>
      <c r="D109" s="42">
        <v>785.95</v>
      </c>
      <c r="E109" s="44">
        <v>0</v>
      </c>
      <c r="F109" s="42">
        <v>785.95</v>
      </c>
    </row>
    <row r="110" spans="1:6" ht="15.75">
      <c r="A110" s="44">
        <v>2110</v>
      </c>
      <c r="B110" s="44" t="s">
        <v>32</v>
      </c>
      <c r="C110" s="38"/>
      <c r="D110" s="42">
        <v>419.95</v>
      </c>
      <c r="E110" s="44">
        <v>0</v>
      </c>
      <c r="F110" s="42">
        <v>419.95</v>
      </c>
    </row>
    <row r="111" spans="1:6" ht="15.75">
      <c r="A111" s="44">
        <v>2111</v>
      </c>
      <c r="B111" s="44" t="s">
        <v>33</v>
      </c>
      <c r="C111" s="38"/>
      <c r="D111" s="42">
        <v>419.95</v>
      </c>
      <c r="E111" s="44">
        <v>0</v>
      </c>
      <c r="F111" s="42">
        <v>419.95</v>
      </c>
    </row>
    <row r="112" spans="1:6" ht="15.75">
      <c r="A112" s="44">
        <v>2120</v>
      </c>
      <c r="B112" s="44" t="s">
        <v>34</v>
      </c>
      <c r="C112" s="38"/>
      <c r="D112" s="42">
        <v>366</v>
      </c>
      <c r="E112" s="44">
        <v>0</v>
      </c>
      <c r="F112" s="42">
        <v>366</v>
      </c>
    </row>
    <row r="113" spans="1:6" ht="15.75">
      <c r="A113" s="44">
        <v>2200</v>
      </c>
      <c r="B113" s="44" t="s">
        <v>35</v>
      </c>
      <c r="C113" s="38"/>
      <c r="D113" s="42">
        <v>-149.95</v>
      </c>
      <c r="E113" s="44">
        <v>0</v>
      </c>
      <c r="F113" s="42">
        <v>-149.95</v>
      </c>
    </row>
    <row r="114" spans="1:6" ht="15.75">
      <c r="A114" s="44">
        <v>2230</v>
      </c>
      <c r="B114" s="44" t="s">
        <v>68</v>
      </c>
      <c r="C114" s="38"/>
      <c r="D114" s="42">
        <v>-100</v>
      </c>
      <c r="E114" s="44">
        <v>0</v>
      </c>
      <c r="F114" s="42">
        <v>-100</v>
      </c>
    </row>
    <row r="115" spans="1:6" ht="15.75">
      <c r="A115" s="44">
        <v>2240</v>
      </c>
      <c r="B115" s="44" t="s">
        <v>37</v>
      </c>
      <c r="C115" s="38"/>
      <c r="D115" s="42">
        <v>0.05</v>
      </c>
      <c r="E115" s="44">
        <v>0</v>
      </c>
      <c r="F115" s="42">
        <v>0.05</v>
      </c>
    </row>
    <row r="116" spans="1:6" ht="15.75">
      <c r="A116" s="44">
        <v>2270</v>
      </c>
      <c r="B116" s="44" t="s">
        <v>39</v>
      </c>
      <c r="C116" s="38"/>
      <c r="D116" s="42">
        <v>-50</v>
      </c>
      <c r="E116" s="44">
        <v>0</v>
      </c>
      <c r="F116" s="42">
        <v>-50</v>
      </c>
    </row>
    <row r="117" spans="1:6" ht="15.75">
      <c r="A117" s="44">
        <v>2275</v>
      </c>
      <c r="B117" s="44" t="s">
        <v>52</v>
      </c>
      <c r="C117" s="38"/>
      <c r="D117" s="42">
        <v>-50</v>
      </c>
      <c r="E117" s="44">
        <v>0</v>
      </c>
      <c r="F117" s="42">
        <v>-50</v>
      </c>
    </row>
    <row r="118" spans="1:6" ht="15.75">
      <c r="A118" s="44">
        <v>3000</v>
      </c>
      <c r="B118" s="44" t="s">
        <v>45</v>
      </c>
      <c r="C118" s="38"/>
      <c r="D118" s="42">
        <v>0</v>
      </c>
      <c r="E118" s="44">
        <v>-27.98573</v>
      </c>
      <c r="F118" s="45">
        <v>-27.98573</v>
      </c>
    </row>
    <row r="119" spans="1:6" ht="15.75">
      <c r="A119" s="44">
        <v>3100</v>
      </c>
      <c r="B119" s="44" t="s">
        <v>46</v>
      </c>
      <c r="C119" s="38"/>
      <c r="D119" s="42">
        <v>0</v>
      </c>
      <c r="E119" s="44">
        <v>-27.98573</v>
      </c>
      <c r="F119" s="45">
        <v>-27.98573</v>
      </c>
    </row>
    <row r="120" spans="1:6" ht="15.75">
      <c r="A120" s="44">
        <v>3130</v>
      </c>
      <c r="B120" s="44" t="s">
        <v>69</v>
      </c>
      <c r="C120" s="38"/>
      <c r="D120" s="42">
        <v>0</v>
      </c>
      <c r="E120" s="44">
        <v>-27.98573</v>
      </c>
      <c r="F120" s="45">
        <v>-27.98573</v>
      </c>
    </row>
    <row r="121" spans="1:6" ht="15.75">
      <c r="A121" s="44">
        <v>3132</v>
      </c>
      <c r="B121" s="44" t="s">
        <v>70</v>
      </c>
      <c r="C121" s="38"/>
      <c r="D121" s="42">
        <v>0</v>
      </c>
      <c r="E121" s="44">
        <v>-27.98573</v>
      </c>
      <c r="F121" s="45">
        <v>-27.98573</v>
      </c>
    </row>
    <row r="122" spans="1:6" ht="15.75">
      <c r="A122" s="37">
        <v>70401</v>
      </c>
      <c r="B122" s="37" t="s">
        <v>73</v>
      </c>
      <c r="C122" s="38"/>
      <c r="D122" s="42">
        <v>-36</v>
      </c>
      <c r="E122" s="44">
        <v>0</v>
      </c>
      <c r="F122" s="42">
        <v>-36</v>
      </c>
    </row>
    <row r="123" spans="1:6" ht="15.75">
      <c r="A123" s="44">
        <v>2000</v>
      </c>
      <c r="B123" s="44" t="s">
        <v>30</v>
      </c>
      <c r="C123" s="38"/>
      <c r="D123" s="42">
        <v>-36</v>
      </c>
      <c r="E123" s="44">
        <v>0</v>
      </c>
      <c r="F123" s="42">
        <v>-36</v>
      </c>
    </row>
    <row r="124" spans="1:6" ht="15.75">
      <c r="A124" s="44">
        <v>2100</v>
      </c>
      <c r="B124" s="44" t="s">
        <v>31</v>
      </c>
      <c r="C124" s="38"/>
      <c r="D124" s="42">
        <v>-36</v>
      </c>
      <c r="E124" s="44">
        <v>0</v>
      </c>
      <c r="F124" s="42">
        <v>-36</v>
      </c>
    </row>
    <row r="125" spans="1:6" ht="15.75">
      <c r="A125" s="44">
        <v>2110</v>
      </c>
      <c r="B125" s="44" t="s">
        <v>32</v>
      </c>
      <c r="C125" s="38"/>
      <c r="D125" s="42">
        <v>-30</v>
      </c>
      <c r="E125" s="44">
        <v>0</v>
      </c>
      <c r="F125" s="42">
        <v>-30</v>
      </c>
    </row>
    <row r="126" spans="1:6" ht="15.75">
      <c r="A126" s="44">
        <v>2111</v>
      </c>
      <c r="B126" s="44" t="s">
        <v>33</v>
      </c>
      <c r="C126" s="38"/>
      <c r="D126" s="42">
        <v>-30</v>
      </c>
      <c r="E126" s="44">
        <v>0</v>
      </c>
      <c r="F126" s="42">
        <v>-30</v>
      </c>
    </row>
    <row r="127" spans="1:6" ht="15.75">
      <c r="A127" s="44">
        <v>2120</v>
      </c>
      <c r="B127" s="44" t="s">
        <v>34</v>
      </c>
      <c r="C127" s="38"/>
      <c r="D127" s="42">
        <v>-6</v>
      </c>
      <c r="E127" s="44">
        <v>0</v>
      </c>
      <c r="F127" s="42">
        <v>-6</v>
      </c>
    </row>
    <row r="128" spans="1:6" ht="15.75">
      <c r="A128" s="37">
        <v>70802</v>
      </c>
      <c r="B128" s="37" t="s">
        <v>74</v>
      </c>
      <c r="C128" s="38"/>
      <c r="D128" s="42">
        <v>-10</v>
      </c>
      <c r="E128" s="44">
        <v>0</v>
      </c>
      <c r="F128" s="42">
        <v>-10</v>
      </c>
    </row>
    <row r="129" spans="1:6" ht="15.75">
      <c r="A129" s="44">
        <v>2000</v>
      </c>
      <c r="B129" s="44" t="s">
        <v>30</v>
      </c>
      <c r="C129" s="38"/>
      <c r="D129" s="42">
        <v>-10</v>
      </c>
      <c r="E129" s="44">
        <v>0</v>
      </c>
      <c r="F129" s="42">
        <v>-10</v>
      </c>
    </row>
    <row r="130" spans="1:6" ht="15.75">
      <c r="A130" s="44">
        <v>2100</v>
      </c>
      <c r="B130" s="44" t="s">
        <v>31</v>
      </c>
      <c r="C130" s="38"/>
      <c r="D130" s="42">
        <v>-10</v>
      </c>
      <c r="E130" s="44">
        <v>0</v>
      </c>
      <c r="F130" s="42">
        <v>-10</v>
      </c>
    </row>
    <row r="131" spans="1:6" ht="15.75">
      <c r="A131" s="44">
        <v>2110</v>
      </c>
      <c r="B131" s="44" t="s">
        <v>32</v>
      </c>
      <c r="C131" s="38"/>
      <c r="D131" s="42">
        <v>-8</v>
      </c>
      <c r="E131" s="44">
        <v>0</v>
      </c>
      <c r="F131" s="42">
        <v>-8</v>
      </c>
    </row>
    <row r="132" spans="1:6" ht="15.75">
      <c r="A132" s="44">
        <v>2111</v>
      </c>
      <c r="B132" s="44" t="s">
        <v>33</v>
      </c>
      <c r="C132" s="38"/>
      <c r="D132" s="42">
        <v>-8</v>
      </c>
      <c r="E132" s="44">
        <v>0</v>
      </c>
      <c r="F132" s="42">
        <v>-8</v>
      </c>
    </row>
    <row r="133" spans="1:6" ht="15.75">
      <c r="A133" s="44">
        <v>2120</v>
      </c>
      <c r="B133" s="44" t="s">
        <v>34</v>
      </c>
      <c r="C133" s="38"/>
      <c r="D133" s="42">
        <v>-2</v>
      </c>
      <c r="E133" s="44">
        <v>0</v>
      </c>
      <c r="F133" s="42">
        <v>-2</v>
      </c>
    </row>
    <row r="134" spans="1:6" ht="15.75">
      <c r="A134" s="37">
        <v>15</v>
      </c>
      <c r="B134" s="37" t="s">
        <v>75</v>
      </c>
      <c r="C134" s="38"/>
      <c r="D134" s="39">
        <v>0</v>
      </c>
      <c r="E134" s="37">
        <v>0</v>
      </c>
      <c r="F134" s="39">
        <v>0</v>
      </c>
    </row>
    <row r="135" spans="1:6" ht="15.75">
      <c r="A135" s="37" t="s">
        <v>76</v>
      </c>
      <c r="B135" s="38"/>
      <c r="C135" s="38"/>
      <c r="D135" s="39">
        <v>0</v>
      </c>
      <c r="E135" s="38"/>
      <c r="F135" s="39">
        <v>0</v>
      </c>
    </row>
    <row r="136" spans="1:6" ht="15.75">
      <c r="A136" s="37">
        <v>10116</v>
      </c>
      <c r="B136" s="37" t="s">
        <v>29</v>
      </c>
      <c r="C136" s="38"/>
      <c r="D136" s="42">
        <v>7</v>
      </c>
      <c r="E136" s="44">
        <v>0</v>
      </c>
      <c r="F136" s="42">
        <v>7</v>
      </c>
    </row>
    <row r="137" spans="1:6" ht="15.75">
      <c r="A137" s="44">
        <v>2000</v>
      </c>
      <c r="B137" s="44" t="s">
        <v>30</v>
      </c>
      <c r="C137" s="38"/>
      <c r="D137" s="42">
        <v>7</v>
      </c>
      <c r="E137" s="44">
        <v>0</v>
      </c>
      <c r="F137" s="42">
        <v>7</v>
      </c>
    </row>
    <row r="138" spans="1:6" ht="15.75">
      <c r="A138" s="44">
        <v>2100</v>
      </c>
      <c r="B138" s="44" t="s">
        <v>31</v>
      </c>
      <c r="C138" s="38"/>
      <c r="D138" s="42">
        <v>0</v>
      </c>
      <c r="E138" s="44">
        <v>0</v>
      </c>
      <c r="F138" s="42">
        <v>0</v>
      </c>
    </row>
    <row r="139" spans="1:6" ht="15.75">
      <c r="A139" s="44">
        <v>2110</v>
      </c>
      <c r="B139" s="44" t="s">
        <v>32</v>
      </c>
      <c r="C139" s="38"/>
      <c r="D139" s="42">
        <v>-9</v>
      </c>
      <c r="E139" s="44">
        <v>0</v>
      </c>
      <c r="F139" s="42">
        <v>-9</v>
      </c>
    </row>
    <row r="140" spans="1:6" ht="15.75">
      <c r="A140" s="44">
        <v>2111</v>
      </c>
      <c r="B140" s="44" t="s">
        <v>33</v>
      </c>
      <c r="C140" s="38"/>
      <c r="D140" s="42">
        <v>-9</v>
      </c>
      <c r="E140" s="44">
        <v>0</v>
      </c>
      <c r="F140" s="42">
        <v>-9</v>
      </c>
    </row>
    <row r="141" spans="1:6" ht="15.75">
      <c r="A141" s="44">
        <v>2120</v>
      </c>
      <c r="B141" s="44" t="s">
        <v>34</v>
      </c>
      <c r="C141" s="38"/>
      <c r="D141" s="42">
        <v>9</v>
      </c>
      <c r="E141" s="44">
        <v>0</v>
      </c>
      <c r="F141" s="42">
        <v>9</v>
      </c>
    </row>
    <row r="142" spans="1:6" ht="15.75">
      <c r="A142" s="44">
        <v>2200</v>
      </c>
      <c r="B142" s="44" t="s">
        <v>35</v>
      </c>
      <c r="C142" s="38"/>
      <c r="D142" s="42">
        <v>7</v>
      </c>
      <c r="E142" s="44">
        <v>0</v>
      </c>
      <c r="F142" s="42">
        <v>7</v>
      </c>
    </row>
    <row r="143" spans="1:6" ht="15.75">
      <c r="A143" s="44">
        <v>2210</v>
      </c>
      <c r="B143" s="44" t="s">
        <v>36</v>
      </c>
      <c r="C143" s="38"/>
      <c r="D143" s="42">
        <v>7</v>
      </c>
      <c r="E143" s="44">
        <v>0</v>
      </c>
      <c r="F143" s="42">
        <v>7</v>
      </c>
    </row>
    <row r="144" spans="1:6" ht="15.75">
      <c r="A144" s="37">
        <v>90412</v>
      </c>
      <c r="B144" s="37" t="s">
        <v>60</v>
      </c>
      <c r="C144" s="38"/>
      <c r="D144" s="42">
        <v>13</v>
      </c>
      <c r="E144" s="44">
        <v>0</v>
      </c>
      <c r="F144" s="42">
        <v>13</v>
      </c>
    </row>
    <row r="145" spans="1:6" ht="15.75">
      <c r="A145" s="44">
        <v>2000</v>
      </c>
      <c r="B145" s="44" t="s">
        <v>30</v>
      </c>
      <c r="C145" s="38"/>
      <c r="D145" s="42">
        <v>13</v>
      </c>
      <c r="E145" s="44">
        <v>0</v>
      </c>
      <c r="F145" s="42">
        <v>13</v>
      </c>
    </row>
    <row r="146" spans="1:6" ht="15.75">
      <c r="A146" s="44">
        <v>2700</v>
      </c>
      <c r="B146" s="44" t="s">
        <v>53</v>
      </c>
      <c r="C146" s="38"/>
      <c r="D146" s="42">
        <v>13</v>
      </c>
      <c r="E146" s="44">
        <v>0</v>
      </c>
      <c r="F146" s="42">
        <v>13</v>
      </c>
    </row>
    <row r="147" spans="1:6" ht="15.75">
      <c r="A147" s="44">
        <v>2730</v>
      </c>
      <c r="B147" s="44" t="s">
        <v>61</v>
      </c>
      <c r="C147" s="38"/>
      <c r="D147" s="42">
        <v>13</v>
      </c>
      <c r="E147" s="44">
        <v>0</v>
      </c>
      <c r="F147" s="42">
        <v>13</v>
      </c>
    </row>
    <row r="148" spans="1:6" ht="15.75">
      <c r="A148" s="37">
        <v>90501</v>
      </c>
      <c r="B148" s="37" t="s">
        <v>77</v>
      </c>
      <c r="C148" s="38"/>
      <c r="D148" s="43">
        <v>18.6918</v>
      </c>
      <c r="E148" s="44">
        <v>0</v>
      </c>
      <c r="F148" s="42">
        <v>18.6918</v>
      </c>
    </row>
    <row r="149" spans="1:6" ht="15.75">
      <c r="A149" s="44">
        <v>2000</v>
      </c>
      <c r="B149" s="44" t="s">
        <v>30</v>
      </c>
      <c r="C149" s="38"/>
      <c r="D149" s="43">
        <v>18.6918</v>
      </c>
      <c r="E149" s="44">
        <v>0</v>
      </c>
      <c r="F149" s="42">
        <v>18.6918</v>
      </c>
    </row>
    <row r="150" spans="1:6" ht="15.75">
      <c r="A150" s="44">
        <v>2100</v>
      </c>
      <c r="B150" s="44" t="s">
        <v>31</v>
      </c>
      <c r="C150" s="38"/>
      <c r="D150" s="43">
        <v>18.6918</v>
      </c>
      <c r="E150" s="44">
        <v>0</v>
      </c>
      <c r="F150" s="42">
        <v>18.6918</v>
      </c>
    </row>
    <row r="151" spans="1:6" ht="15.75">
      <c r="A151" s="44">
        <v>2110</v>
      </c>
      <c r="B151" s="44" t="s">
        <v>32</v>
      </c>
      <c r="C151" s="38"/>
      <c r="D151" s="43">
        <v>13.73449</v>
      </c>
      <c r="E151" s="44">
        <v>0</v>
      </c>
      <c r="F151" s="45">
        <v>13.73449</v>
      </c>
    </row>
    <row r="152" spans="1:6" ht="15.75">
      <c r="A152" s="44">
        <v>2111</v>
      </c>
      <c r="B152" s="44" t="s">
        <v>33</v>
      </c>
      <c r="C152" s="38"/>
      <c r="D152" s="43">
        <v>13.73449</v>
      </c>
      <c r="E152" s="44">
        <v>0</v>
      </c>
      <c r="F152" s="45">
        <v>13.73449</v>
      </c>
    </row>
    <row r="153" spans="1:6" ht="15.75">
      <c r="A153" s="44">
        <v>2120</v>
      </c>
      <c r="B153" s="44" t="s">
        <v>34</v>
      </c>
      <c r="C153" s="38"/>
      <c r="D153" s="43">
        <v>4.9573100000000005</v>
      </c>
      <c r="E153" s="44">
        <v>0</v>
      </c>
      <c r="F153" s="45">
        <v>4.9573100000000005</v>
      </c>
    </row>
    <row r="154" spans="1:6" ht="15.75">
      <c r="A154" s="37">
        <v>91205</v>
      </c>
      <c r="B154" s="37" t="s">
        <v>78</v>
      </c>
      <c r="C154" s="38"/>
      <c r="D154" s="42">
        <v>-4.063</v>
      </c>
      <c r="E154" s="44">
        <v>0</v>
      </c>
      <c r="F154" s="43">
        <v>-4.063</v>
      </c>
    </row>
    <row r="155" spans="1:6" ht="15.75">
      <c r="A155" s="37" t="s">
        <v>79</v>
      </c>
      <c r="B155" s="38"/>
      <c r="C155" s="38"/>
      <c r="D155" s="42">
        <v>0</v>
      </c>
      <c r="E155" s="38"/>
      <c r="F155" s="43">
        <v>0</v>
      </c>
    </row>
    <row r="156" spans="1:6" ht="15.75">
      <c r="A156" s="37" t="s">
        <v>80</v>
      </c>
      <c r="B156" s="38"/>
      <c r="C156" s="38"/>
      <c r="D156" s="42">
        <v>0</v>
      </c>
      <c r="E156" s="38"/>
      <c r="F156" s="43">
        <v>0</v>
      </c>
    </row>
    <row r="157" spans="1:6" ht="15.75">
      <c r="A157" s="44">
        <v>2000</v>
      </c>
      <c r="B157" s="44" t="s">
        <v>30</v>
      </c>
      <c r="C157" s="38"/>
      <c r="D157" s="42">
        <v>-4.063</v>
      </c>
      <c r="E157" s="44">
        <v>0</v>
      </c>
      <c r="F157" s="43">
        <v>-4.063</v>
      </c>
    </row>
    <row r="158" spans="1:6" ht="15.75">
      <c r="A158" s="44">
        <v>2700</v>
      </c>
      <c r="B158" s="44" t="s">
        <v>53</v>
      </c>
      <c r="C158" s="38"/>
      <c r="D158" s="42">
        <v>-4.063</v>
      </c>
      <c r="E158" s="44">
        <v>0</v>
      </c>
      <c r="F158" s="43">
        <v>-4.063</v>
      </c>
    </row>
    <row r="159" spans="1:6" ht="15.75">
      <c r="A159" s="44">
        <v>2730</v>
      </c>
      <c r="B159" s="44" t="s">
        <v>61</v>
      </c>
      <c r="C159" s="38"/>
      <c r="D159" s="42">
        <v>-4.063</v>
      </c>
      <c r="E159" s="44">
        <v>0</v>
      </c>
      <c r="F159" s="43">
        <v>-4.063</v>
      </c>
    </row>
    <row r="160" spans="1:6" ht="15.75">
      <c r="A160" s="37">
        <v>91207</v>
      </c>
      <c r="B160" s="37" t="s">
        <v>81</v>
      </c>
      <c r="C160" s="38"/>
      <c r="D160" s="42">
        <v>-15.937</v>
      </c>
      <c r="E160" s="44">
        <v>0</v>
      </c>
      <c r="F160" s="43">
        <v>-15.937</v>
      </c>
    </row>
    <row r="161" spans="1:6" ht="15.75">
      <c r="A161" s="37" t="s">
        <v>82</v>
      </c>
      <c r="B161" s="38"/>
      <c r="C161" s="38"/>
      <c r="D161" s="42">
        <v>0</v>
      </c>
      <c r="E161" s="38"/>
      <c r="F161" s="43">
        <v>0</v>
      </c>
    </row>
    <row r="162" spans="1:6" ht="15.75">
      <c r="A162" s="37" t="s">
        <v>83</v>
      </c>
      <c r="B162" s="38"/>
      <c r="C162" s="38"/>
      <c r="D162" s="42">
        <v>0</v>
      </c>
      <c r="E162" s="38"/>
      <c r="F162" s="43">
        <v>0</v>
      </c>
    </row>
    <row r="163" spans="1:6" ht="15.75">
      <c r="A163" s="37" t="s">
        <v>84</v>
      </c>
      <c r="B163" s="38"/>
      <c r="C163" s="38"/>
      <c r="D163" s="42">
        <v>0</v>
      </c>
      <c r="E163" s="38"/>
      <c r="F163" s="43">
        <v>0</v>
      </c>
    </row>
    <row r="164" spans="1:6" ht="15.75">
      <c r="A164" s="44">
        <v>2000</v>
      </c>
      <c r="B164" s="44" t="s">
        <v>30</v>
      </c>
      <c r="C164" s="38"/>
      <c r="D164" s="42">
        <v>-15.937</v>
      </c>
      <c r="E164" s="44">
        <v>0</v>
      </c>
      <c r="F164" s="43">
        <v>-15.937</v>
      </c>
    </row>
    <row r="165" spans="1:6" ht="15.75">
      <c r="A165" s="44">
        <v>2700</v>
      </c>
      <c r="B165" s="44" t="s">
        <v>53</v>
      </c>
      <c r="C165" s="38"/>
      <c r="D165" s="42">
        <v>-15.937</v>
      </c>
      <c r="E165" s="44">
        <v>0</v>
      </c>
      <c r="F165" s="43">
        <v>-15.937</v>
      </c>
    </row>
    <row r="166" spans="1:6" ht="15.75">
      <c r="A166" s="44">
        <v>2730</v>
      </c>
      <c r="B166" s="44" t="s">
        <v>61</v>
      </c>
      <c r="C166" s="38"/>
      <c r="D166" s="42">
        <v>-15.937</v>
      </c>
      <c r="E166" s="44">
        <v>0</v>
      </c>
      <c r="F166" s="43">
        <v>-15.937</v>
      </c>
    </row>
    <row r="167" spans="1:6" ht="15.75">
      <c r="A167" s="37">
        <v>250404</v>
      </c>
      <c r="B167" s="37" t="s">
        <v>65</v>
      </c>
      <c r="C167" s="38"/>
      <c r="D167" s="43">
        <v>-18.6918</v>
      </c>
      <c r="E167" s="44">
        <v>0</v>
      </c>
      <c r="F167" s="43">
        <v>-18.6918</v>
      </c>
    </row>
    <row r="168" spans="1:6" ht="15.75">
      <c r="A168" s="44">
        <v>2000</v>
      </c>
      <c r="B168" s="44" t="s">
        <v>30</v>
      </c>
      <c r="C168" s="38"/>
      <c r="D168" s="43">
        <v>-18.6918</v>
      </c>
      <c r="E168" s="44">
        <v>0</v>
      </c>
      <c r="F168" s="43">
        <v>-18.6918</v>
      </c>
    </row>
    <row r="169" spans="1:6" ht="15.75">
      <c r="A169" s="44">
        <v>2100</v>
      </c>
      <c r="B169" s="44" t="s">
        <v>31</v>
      </c>
      <c r="C169" s="38"/>
      <c r="D169" s="43">
        <v>-18.6918</v>
      </c>
      <c r="E169" s="44">
        <v>0</v>
      </c>
      <c r="F169" s="43">
        <v>-18.6918</v>
      </c>
    </row>
    <row r="170" spans="1:6" ht="15.75">
      <c r="A170" s="44">
        <v>2110</v>
      </c>
      <c r="B170" s="44" t="s">
        <v>32</v>
      </c>
      <c r="C170" s="38"/>
      <c r="D170" s="43">
        <v>-13.73449</v>
      </c>
      <c r="E170" s="44">
        <v>0</v>
      </c>
      <c r="F170" s="45">
        <v>-13.73449</v>
      </c>
    </row>
    <row r="171" spans="1:6" ht="15.75">
      <c r="A171" s="44">
        <v>2111</v>
      </c>
      <c r="B171" s="44" t="s">
        <v>33</v>
      </c>
      <c r="C171" s="38"/>
      <c r="D171" s="43">
        <v>-13.73449</v>
      </c>
      <c r="E171" s="44">
        <v>0</v>
      </c>
      <c r="F171" s="45">
        <v>-13.73449</v>
      </c>
    </row>
    <row r="172" spans="1:6" ht="15.75">
      <c r="A172" s="44">
        <v>2120</v>
      </c>
      <c r="B172" s="44" t="s">
        <v>34</v>
      </c>
      <c r="C172" s="38"/>
      <c r="D172" s="43">
        <v>-4.9573100000000005</v>
      </c>
      <c r="E172" s="44">
        <v>0</v>
      </c>
      <c r="F172" s="45">
        <v>-4.9573100000000005</v>
      </c>
    </row>
    <row r="173" spans="1:6" ht="15.75">
      <c r="A173" s="37">
        <v>24</v>
      </c>
      <c r="B173" s="37" t="s">
        <v>85</v>
      </c>
      <c r="C173" s="38"/>
      <c r="D173" s="39">
        <v>88.3</v>
      </c>
      <c r="E173" s="37">
        <v>0</v>
      </c>
      <c r="F173" s="39">
        <v>88.3</v>
      </c>
    </row>
    <row r="174" spans="1:6" ht="15.75">
      <c r="A174" s="37">
        <v>10116</v>
      </c>
      <c r="B174" s="37" t="s">
        <v>29</v>
      </c>
      <c r="C174" s="38"/>
      <c r="D174" s="42">
        <v>9.5</v>
      </c>
      <c r="E174" s="44">
        <v>0</v>
      </c>
      <c r="F174" s="42">
        <v>9.5</v>
      </c>
    </row>
    <row r="175" spans="1:6" ht="15.75">
      <c r="A175" s="44">
        <v>2000</v>
      </c>
      <c r="B175" s="44" t="s">
        <v>30</v>
      </c>
      <c r="C175" s="38"/>
      <c r="D175" s="42">
        <v>9.5</v>
      </c>
      <c r="E175" s="44">
        <v>0</v>
      </c>
      <c r="F175" s="42">
        <v>9.5</v>
      </c>
    </row>
    <row r="176" spans="1:6" ht="15.75">
      <c r="A176" s="44">
        <v>2100</v>
      </c>
      <c r="B176" s="44" t="s">
        <v>31</v>
      </c>
      <c r="C176" s="38"/>
      <c r="D176" s="42">
        <v>9.5</v>
      </c>
      <c r="E176" s="44">
        <v>0</v>
      </c>
      <c r="F176" s="42">
        <v>9.5</v>
      </c>
    </row>
    <row r="177" spans="1:6" ht="15.75">
      <c r="A177" s="44">
        <v>2110</v>
      </c>
      <c r="B177" s="44" t="s">
        <v>32</v>
      </c>
      <c r="C177" s="38"/>
      <c r="D177" s="42">
        <v>7</v>
      </c>
      <c r="E177" s="44">
        <v>0</v>
      </c>
      <c r="F177" s="42">
        <v>7</v>
      </c>
    </row>
    <row r="178" spans="1:6" ht="15.75">
      <c r="A178" s="44">
        <v>2111</v>
      </c>
      <c r="B178" s="44" t="s">
        <v>33</v>
      </c>
      <c r="C178" s="38"/>
      <c r="D178" s="42">
        <v>7</v>
      </c>
      <c r="E178" s="44">
        <v>0</v>
      </c>
      <c r="F178" s="42">
        <v>7</v>
      </c>
    </row>
    <row r="179" spans="1:6" ht="15.75">
      <c r="A179" s="44">
        <v>2120</v>
      </c>
      <c r="B179" s="44" t="s">
        <v>34</v>
      </c>
      <c r="C179" s="38"/>
      <c r="D179" s="42">
        <v>2.5</v>
      </c>
      <c r="E179" s="44">
        <v>0</v>
      </c>
      <c r="F179" s="42">
        <v>2.5</v>
      </c>
    </row>
    <row r="180" spans="1:6" ht="15.75">
      <c r="A180" s="37">
        <v>110103</v>
      </c>
      <c r="B180" s="37" t="s">
        <v>62</v>
      </c>
      <c r="C180" s="38"/>
      <c r="D180" s="42">
        <v>88.3</v>
      </c>
      <c r="E180" s="44">
        <v>0</v>
      </c>
      <c r="F180" s="42">
        <v>88.3</v>
      </c>
    </row>
    <row r="181" spans="1:6" ht="15.75">
      <c r="A181" s="37" t="s">
        <v>63</v>
      </c>
      <c r="B181" s="38"/>
      <c r="C181" s="38"/>
      <c r="D181" s="42">
        <v>0</v>
      </c>
      <c r="E181" s="38"/>
      <c r="F181" s="42">
        <v>0</v>
      </c>
    </row>
    <row r="182" spans="1:6" ht="15.75">
      <c r="A182" s="44">
        <v>2000</v>
      </c>
      <c r="B182" s="44" t="s">
        <v>30</v>
      </c>
      <c r="C182" s="38"/>
      <c r="D182" s="42">
        <v>88.3</v>
      </c>
      <c r="E182" s="44">
        <v>0</v>
      </c>
      <c r="F182" s="42">
        <v>88.3</v>
      </c>
    </row>
    <row r="183" spans="1:6" ht="15.75">
      <c r="A183" s="44">
        <v>2200</v>
      </c>
      <c r="B183" s="44" t="s">
        <v>35</v>
      </c>
      <c r="C183" s="38"/>
      <c r="D183" s="42">
        <v>88.3</v>
      </c>
      <c r="E183" s="44">
        <v>0</v>
      </c>
      <c r="F183" s="42">
        <v>88.3</v>
      </c>
    </row>
    <row r="184" spans="1:6" ht="15.75">
      <c r="A184" s="44">
        <v>2210</v>
      </c>
      <c r="B184" s="44" t="s">
        <v>36</v>
      </c>
      <c r="C184" s="38"/>
      <c r="D184" s="42">
        <v>88.3</v>
      </c>
      <c r="E184" s="44">
        <v>0</v>
      </c>
      <c r="F184" s="42">
        <v>88.3</v>
      </c>
    </row>
    <row r="185" spans="1:6" ht="15.75">
      <c r="A185" s="37">
        <v>110201</v>
      </c>
      <c r="B185" s="37" t="s">
        <v>86</v>
      </c>
      <c r="C185" s="38"/>
      <c r="D185" s="42">
        <v>-31.5</v>
      </c>
      <c r="E185" s="44">
        <v>0</v>
      </c>
      <c r="F185" s="42">
        <v>-31.5</v>
      </c>
    </row>
    <row r="186" spans="1:6" ht="15.75">
      <c r="A186" s="44">
        <v>2000</v>
      </c>
      <c r="B186" s="44" t="s">
        <v>30</v>
      </c>
      <c r="C186" s="38"/>
      <c r="D186" s="42">
        <v>-31.5</v>
      </c>
      <c r="E186" s="44">
        <v>0</v>
      </c>
      <c r="F186" s="42">
        <v>-31.5</v>
      </c>
    </row>
    <row r="187" spans="1:6" ht="15.75">
      <c r="A187" s="44">
        <v>2100</v>
      </c>
      <c r="B187" s="44" t="s">
        <v>31</v>
      </c>
      <c r="C187" s="38"/>
      <c r="D187" s="42">
        <v>-31.5</v>
      </c>
      <c r="E187" s="44">
        <v>0</v>
      </c>
      <c r="F187" s="42">
        <v>-31.5</v>
      </c>
    </row>
    <row r="188" spans="1:6" ht="15.75">
      <c r="A188" s="44">
        <v>2110</v>
      </c>
      <c r="B188" s="44" t="s">
        <v>32</v>
      </c>
      <c r="C188" s="38"/>
      <c r="D188" s="42">
        <v>-23</v>
      </c>
      <c r="E188" s="44">
        <v>0</v>
      </c>
      <c r="F188" s="42">
        <v>-23</v>
      </c>
    </row>
    <row r="189" spans="1:6" ht="15.75">
      <c r="A189" s="44">
        <v>2111</v>
      </c>
      <c r="B189" s="44" t="s">
        <v>33</v>
      </c>
      <c r="C189" s="38"/>
      <c r="D189" s="42">
        <v>-23</v>
      </c>
      <c r="E189" s="44">
        <v>0</v>
      </c>
      <c r="F189" s="42">
        <v>-23</v>
      </c>
    </row>
    <row r="190" spans="1:6" ht="15.75">
      <c r="A190" s="44">
        <v>2120</v>
      </c>
      <c r="B190" s="44" t="s">
        <v>34</v>
      </c>
      <c r="C190" s="38"/>
      <c r="D190" s="42">
        <v>-8.5</v>
      </c>
      <c r="E190" s="44">
        <v>0</v>
      </c>
      <c r="F190" s="42">
        <v>-8.5</v>
      </c>
    </row>
    <row r="191" spans="1:6" ht="15.75">
      <c r="A191" s="37">
        <v>110204</v>
      </c>
      <c r="B191" s="37" t="s">
        <v>87</v>
      </c>
      <c r="C191" s="38"/>
      <c r="D191" s="42">
        <v>0</v>
      </c>
      <c r="E191" s="42">
        <v>5.6</v>
      </c>
      <c r="F191" s="42">
        <v>5.61</v>
      </c>
    </row>
    <row r="192" spans="1:6" ht="15.75">
      <c r="A192" s="44">
        <v>3000</v>
      </c>
      <c r="B192" s="44" t="s">
        <v>45</v>
      </c>
      <c r="C192" s="38"/>
      <c r="D192" s="42">
        <v>0</v>
      </c>
      <c r="E192" s="42">
        <v>5.6</v>
      </c>
      <c r="F192" s="42">
        <v>5.61</v>
      </c>
    </row>
    <row r="193" spans="1:6" ht="15.75">
      <c r="A193" s="44">
        <v>3100</v>
      </c>
      <c r="B193" s="44" t="s">
        <v>46</v>
      </c>
      <c r="C193" s="38"/>
      <c r="D193" s="42">
        <v>0</v>
      </c>
      <c r="E193" s="42">
        <v>5.6</v>
      </c>
      <c r="F193" s="42">
        <v>5.61</v>
      </c>
    </row>
    <row r="194" spans="1:6" ht="15.75">
      <c r="A194" s="44">
        <v>3110</v>
      </c>
      <c r="B194" s="44" t="s">
        <v>47</v>
      </c>
      <c r="C194" s="38"/>
      <c r="D194" s="42">
        <v>0</v>
      </c>
      <c r="E194" s="42">
        <v>5.6</v>
      </c>
      <c r="F194" s="42">
        <v>5.61</v>
      </c>
    </row>
    <row r="195" spans="1:6" ht="15.75">
      <c r="A195" s="37">
        <v>110205</v>
      </c>
      <c r="B195" s="37" t="s">
        <v>88</v>
      </c>
      <c r="C195" s="38"/>
      <c r="D195" s="42">
        <v>0</v>
      </c>
      <c r="E195" s="42">
        <v>-5.6</v>
      </c>
      <c r="F195" s="42">
        <v>-5.61</v>
      </c>
    </row>
    <row r="196" spans="1:6" ht="15.75">
      <c r="A196" s="44">
        <v>2000</v>
      </c>
      <c r="B196" s="44" t="s">
        <v>30</v>
      </c>
      <c r="C196" s="38"/>
      <c r="D196" s="42">
        <v>0</v>
      </c>
      <c r="E196" s="44">
        <v>0</v>
      </c>
      <c r="F196" s="42">
        <v>0</v>
      </c>
    </row>
    <row r="197" spans="1:6" ht="15.75">
      <c r="A197" s="44">
        <v>2100</v>
      </c>
      <c r="B197" s="44" t="s">
        <v>31</v>
      </c>
      <c r="C197" s="38"/>
      <c r="D197" s="42">
        <v>0</v>
      </c>
      <c r="E197" s="44">
        <v>0</v>
      </c>
      <c r="F197" s="42">
        <v>0</v>
      </c>
    </row>
    <row r="198" spans="1:6" ht="15.75">
      <c r="A198" s="44">
        <v>2110</v>
      </c>
      <c r="B198" s="44" t="s">
        <v>32</v>
      </c>
      <c r="C198" s="38"/>
      <c r="D198" s="42">
        <v>-2</v>
      </c>
      <c r="E198" s="44">
        <v>0</v>
      </c>
      <c r="F198" s="42">
        <v>-2</v>
      </c>
    </row>
    <row r="199" spans="1:6" ht="15.75">
      <c r="A199" s="44">
        <v>2111</v>
      </c>
      <c r="B199" s="44" t="s">
        <v>33</v>
      </c>
      <c r="C199" s="38"/>
      <c r="D199" s="42">
        <v>-2</v>
      </c>
      <c r="E199" s="44">
        <v>0</v>
      </c>
      <c r="F199" s="42">
        <v>-2</v>
      </c>
    </row>
    <row r="200" spans="1:6" ht="15.75">
      <c r="A200" s="44">
        <v>2120</v>
      </c>
      <c r="B200" s="44" t="s">
        <v>34</v>
      </c>
      <c r="C200" s="38"/>
      <c r="D200" s="42">
        <v>2</v>
      </c>
      <c r="E200" s="44">
        <v>0</v>
      </c>
      <c r="F200" s="42">
        <v>2</v>
      </c>
    </row>
    <row r="201" spans="1:6" ht="15.75">
      <c r="A201" s="44">
        <v>3000</v>
      </c>
      <c r="B201" s="44" t="s">
        <v>45</v>
      </c>
      <c r="C201" s="38"/>
      <c r="D201" s="42">
        <v>0</v>
      </c>
      <c r="E201" s="42">
        <v>-5.6</v>
      </c>
      <c r="F201" s="42">
        <v>-5.61</v>
      </c>
    </row>
    <row r="202" spans="1:6" ht="15.75">
      <c r="A202" s="44">
        <v>3100</v>
      </c>
      <c r="B202" s="44" t="s">
        <v>46</v>
      </c>
      <c r="C202" s="38"/>
      <c r="D202" s="42">
        <v>0</v>
      </c>
      <c r="E202" s="42">
        <v>-5.6</v>
      </c>
      <c r="F202" s="42">
        <v>-5.61</v>
      </c>
    </row>
    <row r="203" spans="1:6" ht="15.75">
      <c r="A203" s="44">
        <v>3130</v>
      </c>
      <c r="B203" s="44" t="s">
        <v>69</v>
      </c>
      <c r="C203" s="38"/>
      <c r="D203" s="42">
        <v>0</v>
      </c>
      <c r="E203" s="42">
        <v>-5.6</v>
      </c>
      <c r="F203" s="42">
        <v>-5.61</v>
      </c>
    </row>
    <row r="204" spans="1:6" ht="15.75">
      <c r="A204" s="44">
        <v>3132</v>
      </c>
      <c r="B204" s="44" t="s">
        <v>70</v>
      </c>
      <c r="C204" s="38"/>
      <c r="D204" s="42">
        <v>0</v>
      </c>
      <c r="E204" s="42">
        <v>-5.6</v>
      </c>
      <c r="F204" s="42">
        <v>-5.61</v>
      </c>
    </row>
    <row r="205" spans="1:6" ht="15.75">
      <c r="A205" s="37">
        <v>110502</v>
      </c>
      <c r="B205" s="37" t="s">
        <v>89</v>
      </c>
      <c r="C205" s="38"/>
      <c r="D205" s="42">
        <v>22</v>
      </c>
      <c r="E205" s="44">
        <v>0</v>
      </c>
      <c r="F205" s="42">
        <v>22</v>
      </c>
    </row>
    <row r="206" spans="1:6" ht="15.75">
      <c r="A206" s="44">
        <v>2000</v>
      </c>
      <c r="B206" s="44" t="s">
        <v>30</v>
      </c>
      <c r="C206" s="38"/>
      <c r="D206" s="42">
        <v>22</v>
      </c>
      <c r="E206" s="44">
        <v>0</v>
      </c>
      <c r="F206" s="42">
        <v>22</v>
      </c>
    </row>
    <row r="207" spans="1:6" ht="15.75">
      <c r="A207" s="44">
        <v>2100</v>
      </c>
      <c r="B207" s="44" t="s">
        <v>31</v>
      </c>
      <c r="C207" s="38"/>
      <c r="D207" s="42">
        <v>22</v>
      </c>
      <c r="E207" s="44">
        <v>0</v>
      </c>
      <c r="F207" s="42">
        <v>22</v>
      </c>
    </row>
    <row r="208" spans="1:6" ht="15.75">
      <c r="A208" s="44">
        <v>2110</v>
      </c>
      <c r="B208" s="44" t="s">
        <v>32</v>
      </c>
      <c r="C208" s="38"/>
      <c r="D208" s="42">
        <v>16</v>
      </c>
      <c r="E208" s="44">
        <v>0</v>
      </c>
      <c r="F208" s="42">
        <v>16</v>
      </c>
    </row>
    <row r="209" spans="1:6" ht="15.75">
      <c r="A209" s="44">
        <v>2111</v>
      </c>
      <c r="B209" s="44" t="s">
        <v>33</v>
      </c>
      <c r="C209" s="38"/>
      <c r="D209" s="42">
        <v>16</v>
      </c>
      <c r="E209" s="44">
        <v>0</v>
      </c>
      <c r="F209" s="42">
        <v>16</v>
      </c>
    </row>
    <row r="210" spans="1:6" ht="15.75">
      <c r="A210" s="44">
        <v>2120</v>
      </c>
      <c r="B210" s="44" t="s">
        <v>34</v>
      </c>
      <c r="C210" s="38"/>
      <c r="D210" s="42">
        <v>6</v>
      </c>
      <c r="E210" s="44">
        <v>0</v>
      </c>
      <c r="F210" s="42">
        <v>6</v>
      </c>
    </row>
    <row r="211" spans="1:6" ht="15.75">
      <c r="A211" s="37">
        <v>40</v>
      </c>
      <c r="B211" s="37" t="s">
        <v>90</v>
      </c>
      <c r="C211" s="38"/>
      <c r="D211" s="39">
        <v>291.3</v>
      </c>
      <c r="E211" s="39">
        <v>210</v>
      </c>
      <c r="F211" s="39">
        <v>501.3</v>
      </c>
    </row>
    <row r="212" spans="1:6" ht="15.75">
      <c r="A212" s="37">
        <v>100102</v>
      </c>
      <c r="B212" s="37" t="s">
        <v>91</v>
      </c>
      <c r="C212" s="38"/>
      <c r="D212" s="42">
        <v>125.8</v>
      </c>
      <c r="E212" s="44">
        <v>0</v>
      </c>
      <c r="F212" s="42">
        <v>125.8</v>
      </c>
    </row>
    <row r="213" spans="1:6" ht="15.75">
      <c r="A213" s="44">
        <v>2000</v>
      </c>
      <c r="B213" s="44" t="s">
        <v>30</v>
      </c>
      <c r="C213" s="38"/>
      <c r="D213" s="42">
        <v>125.8</v>
      </c>
      <c r="E213" s="44">
        <v>0</v>
      </c>
      <c r="F213" s="42">
        <v>125.8</v>
      </c>
    </row>
    <row r="214" spans="1:6" ht="15.75">
      <c r="A214" s="44">
        <v>2200</v>
      </c>
      <c r="B214" s="44" t="s">
        <v>35</v>
      </c>
      <c r="C214" s="38"/>
      <c r="D214" s="42">
        <v>125.8</v>
      </c>
      <c r="E214" s="44">
        <v>0</v>
      </c>
      <c r="F214" s="42">
        <v>125.8</v>
      </c>
    </row>
    <row r="215" spans="1:6" ht="15.75">
      <c r="A215" s="44">
        <v>2240</v>
      </c>
      <c r="B215" s="44" t="s">
        <v>37</v>
      </c>
      <c r="C215" s="38"/>
      <c r="D215" s="42">
        <v>125.8</v>
      </c>
      <c r="E215" s="44">
        <v>0</v>
      </c>
      <c r="F215" s="42">
        <v>125.8</v>
      </c>
    </row>
    <row r="216" spans="1:6" ht="15.75">
      <c r="A216" s="37">
        <v>100203</v>
      </c>
      <c r="B216" s="37" t="s">
        <v>92</v>
      </c>
      <c r="C216" s="38"/>
      <c r="D216" s="42">
        <v>181.5</v>
      </c>
      <c r="E216" s="42">
        <v>210</v>
      </c>
      <c r="F216" s="42">
        <v>391.5</v>
      </c>
    </row>
    <row r="217" spans="1:6" ht="15.75">
      <c r="A217" s="44">
        <v>2000</v>
      </c>
      <c r="B217" s="44" t="s">
        <v>30</v>
      </c>
      <c r="C217" s="38"/>
      <c r="D217" s="42">
        <v>181.5</v>
      </c>
      <c r="E217" s="44">
        <v>0</v>
      </c>
      <c r="F217" s="42">
        <v>181.5</v>
      </c>
    </row>
    <row r="218" spans="1:6" ht="15.75">
      <c r="A218" s="44">
        <v>2600</v>
      </c>
      <c r="B218" s="44" t="s">
        <v>93</v>
      </c>
      <c r="C218" s="38"/>
      <c r="D218" s="42">
        <v>181.5</v>
      </c>
      <c r="E218" s="44">
        <v>0</v>
      </c>
      <c r="F218" s="42">
        <v>181.5</v>
      </c>
    </row>
    <row r="219" spans="1:6" ht="15.75">
      <c r="A219" s="44">
        <v>2610</v>
      </c>
      <c r="B219" s="44" t="s">
        <v>94</v>
      </c>
      <c r="C219" s="38"/>
      <c r="D219" s="42">
        <v>181.5</v>
      </c>
      <c r="E219" s="44">
        <v>0</v>
      </c>
      <c r="F219" s="42">
        <v>181.5</v>
      </c>
    </row>
    <row r="220" spans="1:6" ht="15.75">
      <c r="A220" s="44">
        <v>3000</v>
      </c>
      <c r="B220" s="44" t="s">
        <v>45</v>
      </c>
      <c r="C220" s="38"/>
      <c r="D220" s="42">
        <v>0</v>
      </c>
      <c r="E220" s="42">
        <v>210</v>
      </c>
      <c r="F220" s="42">
        <v>210</v>
      </c>
    </row>
    <row r="221" spans="1:6" ht="15.75">
      <c r="A221" s="44">
        <v>3200</v>
      </c>
      <c r="B221" s="44" t="s">
        <v>95</v>
      </c>
      <c r="C221" s="38"/>
      <c r="D221" s="42">
        <v>0</v>
      </c>
      <c r="E221" s="42">
        <v>210</v>
      </c>
      <c r="F221" s="42">
        <v>210</v>
      </c>
    </row>
    <row r="222" spans="1:6" ht="15.75">
      <c r="A222" s="44">
        <v>3210</v>
      </c>
      <c r="B222" s="44" t="s">
        <v>96</v>
      </c>
      <c r="C222" s="38"/>
      <c r="D222" s="42">
        <v>0</v>
      </c>
      <c r="E222" s="42">
        <v>210</v>
      </c>
      <c r="F222" s="42">
        <v>210</v>
      </c>
    </row>
    <row r="223" spans="1:6" ht="15.75">
      <c r="A223" s="37">
        <v>100302</v>
      </c>
      <c r="B223" s="37" t="s">
        <v>97</v>
      </c>
      <c r="C223" s="38"/>
      <c r="D223" s="42">
        <v>-16</v>
      </c>
      <c r="E223" s="44">
        <v>0</v>
      </c>
      <c r="F223" s="42">
        <v>-16</v>
      </c>
    </row>
    <row r="224" spans="1:6" ht="15.75">
      <c r="A224" s="37" t="s">
        <v>98</v>
      </c>
      <c r="B224" s="38"/>
      <c r="C224" s="38"/>
      <c r="D224" s="42">
        <v>0</v>
      </c>
      <c r="E224" s="38"/>
      <c r="F224" s="42">
        <v>0</v>
      </c>
    </row>
    <row r="225" spans="1:6" ht="15.75">
      <c r="A225" s="44">
        <v>2000</v>
      </c>
      <c r="B225" s="44" t="s">
        <v>30</v>
      </c>
      <c r="C225" s="38"/>
      <c r="D225" s="42">
        <v>-16</v>
      </c>
      <c r="E225" s="44">
        <v>0</v>
      </c>
      <c r="F225" s="42">
        <v>-16</v>
      </c>
    </row>
    <row r="226" spans="1:6" ht="15.75">
      <c r="A226" s="44">
        <v>2200</v>
      </c>
      <c r="B226" s="44" t="s">
        <v>35</v>
      </c>
      <c r="C226" s="38"/>
      <c r="D226" s="42">
        <v>-16</v>
      </c>
      <c r="E226" s="44">
        <v>0</v>
      </c>
      <c r="F226" s="42">
        <v>-16</v>
      </c>
    </row>
    <row r="227" spans="1:6" ht="15.75">
      <c r="A227" s="44">
        <v>2240</v>
      </c>
      <c r="B227" s="44" t="s">
        <v>37</v>
      </c>
      <c r="C227" s="38"/>
      <c r="D227" s="42">
        <v>-16</v>
      </c>
      <c r="E227" s="44">
        <v>0</v>
      </c>
      <c r="F227" s="42">
        <v>-16</v>
      </c>
    </row>
    <row r="228" spans="1:6" ht="15.75">
      <c r="A228" s="37">
        <v>45</v>
      </c>
      <c r="B228" s="37" t="s">
        <v>99</v>
      </c>
      <c r="C228" s="38"/>
      <c r="D228" s="42">
        <v>0</v>
      </c>
      <c r="E228" s="42">
        <v>-25</v>
      </c>
      <c r="F228" s="42">
        <v>-25</v>
      </c>
    </row>
    <row r="229" spans="1:6" ht="15.75">
      <c r="A229" s="37">
        <v>160101</v>
      </c>
      <c r="B229" s="37" t="s">
        <v>100</v>
      </c>
      <c r="C229" s="38"/>
      <c r="D229" s="42">
        <v>0</v>
      </c>
      <c r="E229" s="42">
        <v>-10</v>
      </c>
      <c r="F229" s="42">
        <v>-10</v>
      </c>
    </row>
    <row r="230" spans="1:6" ht="15.75">
      <c r="A230" s="44">
        <v>2000</v>
      </c>
      <c r="B230" s="44" t="s">
        <v>30</v>
      </c>
      <c r="C230" s="38"/>
      <c r="D230" s="42">
        <v>0</v>
      </c>
      <c r="E230" s="42">
        <v>-10</v>
      </c>
      <c r="F230" s="42">
        <v>-10</v>
      </c>
    </row>
    <row r="231" spans="1:6" ht="15.75">
      <c r="A231" s="44">
        <v>2200</v>
      </c>
      <c r="B231" s="44" t="s">
        <v>35</v>
      </c>
      <c r="C231" s="38"/>
      <c r="D231" s="42">
        <v>0</v>
      </c>
      <c r="E231" s="42">
        <v>-10</v>
      </c>
      <c r="F231" s="42">
        <v>-10</v>
      </c>
    </row>
    <row r="232" spans="1:6" ht="15.75">
      <c r="A232" s="44">
        <v>2280</v>
      </c>
      <c r="B232" s="44" t="s">
        <v>41</v>
      </c>
      <c r="C232" s="38"/>
      <c r="D232" s="42">
        <v>0</v>
      </c>
      <c r="E232" s="42">
        <v>-10</v>
      </c>
      <c r="F232" s="42">
        <v>-10</v>
      </c>
    </row>
    <row r="233" spans="1:6" ht="15.75">
      <c r="A233" s="44" t="s">
        <v>42</v>
      </c>
      <c r="B233" s="38"/>
      <c r="C233" s="38"/>
      <c r="D233" s="42">
        <v>0</v>
      </c>
      <c r="E233" s="42">
        <v>0</v>
      </c>
      <c r="F233" s="42">
        <v>0</v>
      </c>
    </row>
    <row r="234" spans="1:6" ht="15.75">
      <c r="A234" s="44">
        <v>2281</v>
      </c>
      <c r="B234" s="44" t="s">
        <v>101</v>
      </c>
      <c r="C234" s="38"/>
      <c r="D234" s="42">
        <v>0</v>
      </c>
      <c r="E234" s="42">
        <v>-10</v>
      </c>
      <c r="F234" s="42">
        <v>-10</v>
      </c>
    </row>
    <row r="235" spans="1:6" ht="15.75">
      <c r="A235" s="44" t="s">
        <v>102</v>
      </c>
      <c r="B235" s="38"/>
      <c r="C235" s="38"/>
      <c r="D235" s="42">
        <v>0</v>
      </c>
      <c r="E235" s="42">
        <v>0</v>
      </c>
      <c r="F235" s="42">
        <v>0</v>
      </c>
    </row>
    <row r="236" spans="1:6" ht="15.75">
      <c r="A236" s="37">
        <v>250500</v>
      </c>
      <c r="B236" s="37" t="s">
        <v>103</v>
      </c>
      <c r="C236" s="38"/>
      <c r="D236" s="42">
        <v>0</v>
      </c>
      <c r="E236" s="42">
        <v>-15</v>
      </c>
      <c r="F236" s="42">
        <v>-15</v>
      </c>
    </row>
    <row r="237" spans="1:6" ht="15.75">
      <c r="A237" s="37" t="s">
        <v>104</v>
      </c>
      <c r="B237" s="38"/>
      <c r="C237" s="38"/>
      <c r="D237" s="42">
        <v>0</v>
      </c>
      <c r="E237" s="38"/>
      <c r="F237" s="42">
        <v>0</v>
      </c>
    </row>
    <row r="238" spans="1:6" ht="15.75">
      <c r="A238" s="37" t="s">
        <v>105</v>
      </c>
      <c r="B238" s="38"/>
      <c r="C238" s="38"/>
      <c r="D238" s="42">
        <v>0</v>
      </c>
      <c r="E238" s="38"/>
      <c r="F238" s="42">
        <v>0</v>
      </c>
    </row>
    <row r="239" spans="1:6" ht="15.75">
      <c r="A239" s="44">
        <v>2000</v>
      </c>
      <c r="B239" s="44" t="s">
        <v>30</v>
      </c>
      <c r="C239" s="38"/>
      <c r="D239" s="42">
        <v>0</v>
      </c>
      <c r="E239" s="42">
        <v>-15</v>
      </c>
      <c r="F239" s="42">
        <v>-15</v>
      </c>
    </row>
    <row r="240" spans="1:6" ht="15.75">
      <c r="A240" s="44">
        <v>2200</v>
      </c>
      <c r="B240" s="44" t="s">
        <v>35</v>
      </c>
      <c r="C240" s="38"/>
      <c r="D240" s="42">
        <v>0</v>
      </c>
      <c r="E240" s="42">
        <v>-15</v>
      </c>
      <c r="F240" s="42">
        <v>-15</v>
      </c>
    </row>
    <row r="241" spans="1:6" ht="15.75">
      <c r="A241" s="44">
        <v>2280</v>
      </c>
      <c r="B241" s="44" t="s">
        <v>41</v>
      </c>
      <c r="C241" s="38"/>
      <c r="D241" s="42">
        <v>0</v>
      </c>
      <c r="E241" s="42">
        <v>-15</v>
      </c>
      <c r="F241" s="42">
        <v>-15</v>
      </c>
    </row>
    <row r="242" spans="1:6" ht="15.75">
      <c r="A242" s="44" t="s">
        <v>42</v>
      </c>
      <c r="B242" s="38"/>
      <c r="C242" s="38"/>
      <c r="D242" s="42">
        <v>0</v>
      </c>
      <c r="E242" s="42">
        <v>0</v>
      </c>
      <c r="F242" s="42">
        <v>0</v>
      </c>
    </row>
    <row r="243" spans="1:6" ht="15.75">
      <c r="A243" s="44">
        <v>2281</v>
      </c>
      <c r="B243" s="44" t="s">
        <v>101</v>
      </c>
      <c r="C243" s="38"/>
      <c r="D243" s="42">
        <v>0</v>
      </c>
      <c r="E243" s="42">
        <v>-15</v>
      </c>
      <c r="F243" s="42">
        <v>-15</v>
      </c>
    </row>
    <row r="244" spans="1:6" ht="15.75">
      <c r="A244" s="44" t="s">
        <v>102</v>
      </c>
      <c r="B244" s="38"/>
      <c r="C244" s="38"/>
      <c r="D244" s="42">
        <v>0</v>
      </c>
      <c r="E244" s="38"/>
      <c r="F244" s="42">
        <v>0</v>
      </c>
    </row>
    <row r="245" spans="1:6" ht="15.75">
      <c r="A245" s="37">
        <v>47</v>
      </c>
      <c r="B245" s="37" t="s">
        <v>106</v>
      </c>
      <c r="C245" s="38"/>
      <c r="D245" s="39">
        <v>3.2</v>
      </c>
      <c r="E245" s="37">
        <v>0</v>
      </c>
      <c r="F245" s="39">
        <v>3.2</v>
      </c>
    </row>
    <row r="246" spans="1:6" ht="15.75">
      <c r="A246" s="37">
        <v>10116</v>
      </c>
      <c r="B246" s="37" t="s">
        <v>29</v>
      </c>
      <c r="C246" s="38"/>
      <c r="D246" s="42">
        <v>3.2</v>
      </c>
      <c r="E246" s="44">
        <v>0</v>
      </c>
      <c r="F246" s="42">
        <v>3.2</v>
      </c>
    </row>
    <row r="247" spans="1:6" ht="15.75">
      <c r="A247" s="44">
        <v>2000</v>
      </c>
      <c r="B247" s="44" t="s">
        <v>30</v>
      </c>
      <c r="C247" s="38"/>
      <c r="D247" s="42">
        <v>3.2</v>
      </c>
      <c r="E247" s="44">
        <v>0</v>
      </c>
      <c r="F247" s="42">
        <v>3.2</v>
      </c>
    </row>
    <row r="248" spans="1:6" ht="15.75">
      <c r="A248" s="44">
        <v>2200</v>
      </c>
      <c r="B248" s="44" t="s">
        <v>35</v>
      </c>
      <c r="C248" s="38"/>
      <c r="D248" s="42">
        <v>3.2</v>
      </c>
      <c r="E248" s="44">
        <v>0</v>
      </c>
      <c r="F248" s="42">
        <v>3.2</v>
      </c>
    </row>
    <row r="249" spans="1:6" ht="15.75">
      <c r="A249" s="44">
        <v>2240</v>
      </c>
      <c r="B249" s="44" t="s">
        <v>37</v>
      </c>
      <c r="C249" s="38"/>
      <c r="D249" s="42">
        <v>6.419</v>
      </c>
      <c r="E249" s="44">
        <v>0</v>
      </c>
      <c r="F249" s="42">
        <v>6.419</v>
      </c>
    </row>
    <row r="250" spans="1:6" ht="15.75">
      <c r="A250" s="44">
        <v>2270</v>
      </c>
      <c r="B250" s="44" t="s">
        <v>39</v>
      </c>
      <c r="C250" s="38"/>
      <c r="D250" s="42">
        <v>-3.219</v>
      </c>
      <c r="E250" s="44">
        <v>0</v>
      </c>
      <c r="F250" s="42">
        <v>-3.219</v>
      </c>
    </row>
    <row r="251" spans="1:6" ht="15.75">
      <c r="A251" s="44">
        <v>2271</v>
      </c>
      <c r="B251" s="44" t="s">
        <v>49</v>
      </c>
      <c r="C251" s="38"/>
      <c r="D251" s="42">
        <v>-3.293</v>
      </c>
      <c r="E251" s="44">
        <v>0</v>
      </c>
      <c r="F251" s="42">
        <v>-3.293</v>
      </c>
    </row>
    <row r="252" spans="1:6" ht="15.75">
      <c r="A252" s="44">
        <v>2272</v>
      </c>
      <c r="B252" s="44" t="s">
        <v>50</v>
      </c>
      <c r="C252" s="38"/>
      <c r="D252" s="42">
        <v>-0.17</v>
      </c>
      <c r="E252" s="44">
        <v>0</v>
      </c>
      <c r="F252" s="42">
        <v>-0.17</v>
      </c>
    </row>
    <row r="253" spans="1:6" ht="15.75">
      <c r="A253" s="44">
        <v>2273</v>
      </c>
      <c r="B253" s="44" t="s">
        <v>51</v>
      </c>
      <c r="C253" s="38"/>
      <c r="D253" s="42">
        <v>0.244</v>
      </c>
      <c r="E253" s="44">
        <v>0</v>
      </c>
      <c r="F253" s="42">
        <v>0.244</v>
      </c>
    </row>
    <row r="254" spans="1:6" ht="15.75">
      <c r="A254" s="37">
        <v>75</v>
      </c>
      <c r="B254" s="37" t="s">
        <v>107</v>
      </c>
      <c r="C254" s="38"/>
      <c r="D254" s="39">
        <v>-54.6</v>
      </c>
      <c r="E254" s="39">
        <v>-301.41</v>
      </c>
      <c r="F254" s="39">
        <v>-356.01</v>
      </c>
    </row>
    <row r="255" spans="1:6" ht="15.75">
      <c r="A255" s="37">
        <v>90700</v>
      </c>
      <c r="B255" s="37" t="s">
        <v>108</v>
      </c>
      <c r="C255" s="38"/>
      <c r="D255" s="42">
        <v>0</v>
      </c>
      <c r="E255" s="44">
        <v>0</v>
      </c>
      <c r="F255" s="42">
        <v>0</v>
      </c>
    </row>
    <row r="256" spans="1:6" ht="15.75">
      <c r="A256" s="37" t="s">
        <v>109</v>
      </c>
      <c r="B256" s="38"/>
      <c r="C256" s="38"/>
      <c r="D256" s="42">
        <v>0</v>
      </c>
      <c r="E256" s="38"/>
      <c r="F256" s="42">
        <v>0</v>
      </c>
    </row>
    <row r="257" spans="1:6" ht="15.75">
      <c r="A257" s="44">
        <v>2000</v>
      </c>
      <c r="B257" s="44" t="s">
        <v>30</v>
      </c>
      <c r="C257" s="38"/>
      <c r="D257" s="42">
        <v>0</v>
      </c>
      <c r="E257" s="44">
        <v>0</v>
      </c>
      <c r="F257" s="42">
        <v>0</v>
      </c>
    </row>
    <row r="258" spans="1:6" ht="15.75">
      <c r="A258" s="44">
        <v>2100</v>
      </c>
      <c r="B258" s="44" t="s">
        <v>31</v>
      </c>
      <c r="C258" s="38"/>
      <c r="D258" s="42">
        <v>-9</v>
      </c>
      <c r="E258" s="44">
        <v>0</v>
      </c>
      <c r="F258" s="42">
        <v>-9</v>
      </c>
    </row>
    <row r="259" spans="1:6" ht="15.75">
      <c r="A259" s="44">
        <v>2110</v>
      </c>
      <c r="B259" s="44" t="s">
        <v>32</v>
      </c>
      <c r="C259" s="38"/>
      <c r="D259" s="42">
        <v>-7</v>
      </c>
      <c r="E259" s="44">
        <v>0</v>
      </c>
      <c r="F259" s="42">
        <v>-7</v>
      </c>
    </row>
    <row r="260" spans="1:6" ht="15.75">
      <c r="A260" s="44">
        <v>2111</v>
      </c>
      <c r="B260" s="44" t="s">
        <v>33</v>
      </c>
      <c r="C260" s="38"/>
      <c r="D260" s="42">
        <v>-7</v>
      </c>
      <c r="E260" s="44">
        <v>0</v>
      </c>
      <c r="F260" s="42">
        <v>-7</v>
      </c>
    </row>
    <row r="261" spans="1:6" ht="15.75">
      <c r="A261" s="44">
        <v>2120</v>
      </c>
      <c r="B261" s="44" t="s">
        <v>34</v>
      </c>
      <c r="C261" s="38"/>
      <c r="D261" s="42">
        <v>-2</v>
      </c>
      <c r="E261" s="44">
        <v>0</v>
      </c>
      <c r="F261" s="42">
        <v>-2</v>
      </c>
    </row>
    <row r="262" spans="1:6" ht="15.75">
      <c r="A262" s="44">
        <v>2200</v>
      </c>
      <c r="B262" s="44" t="s">
        <v>35</v>
      </c>
      <c r="C262" s="38"/>
      <c r="D262" s="42">
        <v>9</v>
      </c>
      <c r="E262" s="44">
        <v>0</v>
      </c>
      <c r="F262" s="42">
        <v>9</v>
      </c>
    </row>
    <row r="263" spans="1:6" ht="15.75">
      <c r="A263" s="44">
        <v>2220</v>
      </c>
      <c r="B263" s="44" t="s">
        <v>110</v>
      </c>
      <c r="C263" s="38"/>
      <c r="D263" s="42">
        <v>-1</v>
      </c>
      <c r="E263" s="44">
        <v>0</v>
      </c>
      <c r="F263" s="42">
        <v>-1</v>
      </c>
    </row>
    <row r="264" spans="1:6" ht="15.75">
      <c r="A264" s="44">
        <v>2230</v>
      </c>
      <c r="B264" s="44" t="s">
        <v>68</v>
      </c>
      <c r="C264" s="38"/>
      <c r="D264" s="42">
        <v>10</v>
      </c>
      <c r="E264" s="44">
        <v>0</v>
      </c>
      <c r="F264" s="42">
        <v>10</v>
      </c>
    </row>
    <row r="265" spans="1:6" ht="15.75">
      <c r="A265" s="37">
        <v>91103</v>
      </c>
      <c r="B265" s="37" t="s">
        <v>111</v>
      </c>
      <c r="C265" s="38"/>
      <c r="D265" s="42">
        <v>-2.43</v>
      </c>
      <c r="E265" s="44">
        <v>0</v>
      </c>
      <c r="F265" s="42">
        <v>-2.43</v>
      </c>
    </row>
    <row r="266" spans="1:6" ht="15.75">
      <c r="A266" s="44">
        <v>2000</v>
      </c>
      <c r="B266" s="44" t="s">
        <v>30</v>
      </c>
      <c r="C266" s="38"/>
      <c r="D266" s="42">
        <v>-2.43</v>
      </c>
      <c r="E266" s="44">
        <v>0</v>
      </c>
      <c r="F266" s="42">
        <v>-2.43</v>
      </c>
    </row>
    <row r="267" spans="1:6" ht="15.75">
      <c r="A267" s="44">
        <v>2200</v>
      </c>
      <c r="B267" s="44" t="s">
        <v>35</v>
      </c>
      <c r="C267" s="38"/>
      <c r="D267" s="42">
        <v>-2.43</v>
      </c>
      <c r="E267" s="44">
        <v>0</v>
      </c>
      <c r="F267" s="42">
        <v>-2.43</v>
      </c>
    </row>
    <row r="268" spans="1:6" ht="15.75">
      <c r="A268" s="44">
        <v>2230</v>
      </c>
      <c r="B268" s="44" t="s">
        <v>68</v>
      </c>
      <c r="C268" s="38"/>
      <c r="D268" s="42">
        <v>-1.07</v>
      </c>
      <c r="E268" s="44">
        <v>0</v>
      </c>
      <c r="F268" s="42">
        <v>-1.07</v>
      </c>
    </row>
    <row r="269" spans="1:6" ht="15.75">
      <c r="A269" s="44">
        <v>2240</v>
      </c>
      <c r="B269" s="44" t="s">
        <v>37</v>
      </c>
      <c r="C269" s="38"/>
      <c r="D269" s="42">
        <v>-1.36</v>
      </c>
      <c r="E269" s="44">
        <v>0</v>
      </c>
      <c r="F269" s="42">
        <v>-1.36</v>
      </c>
    </row>
    <row r="270" spans="1:6" ht="15.75">
      <c r="A270" s="37">
        <v>130107</v>
      </c>
      <c r="B270" s="37" t="s">
        <v>112</v>
      </c>
      <c r="C270" s="38"/>
      <c r="D270" s="42">
        <v>-52.17</v>
      </c>
      <c r="E270" s="44">
        <v>0</v>
      </c>
      <c r="F270" s="42">
        <v>-52.17</v>
      </c>
    </row>
    <row r="271" spans="1:6" ht="15.75">
      <c r="A271" s="37" t="s">
        <v>113</v>
      </c>
      <c r="B271" s="38"/>
      <c r="C271" s="38"/>
      <c r="D271" s="42">
        <v>0</v>
      </c>
      <c r="E271" s="38"/>
      <c r="F271" s="42">
        <v>0</v>
      </c>
    </row>
    <row r="272" spans="1:6" ht="15.75">
      <c r="A272" s="44">
        <v>2000</v>
      </c>
      <c r="B272" s="44" t="s">
        <v>30</v>
      </c>
      <c r="C272" s="38"/>
      <c r="D272" s="42">
        <v>-52.17</v>
      </c>
      <c r="E272" s="44">
        <v>0</v>
      </c>
      <c r="F272" s="42">
        <v>-52.17</v>
      </c>
    </row>
    <row r="273" spans="1:6" ht="15.75">
      <c r="A273" s="44">
        <v>2200</v>
      </c>
      <c r="B273" s="44" t="s">
        <v>35</v>
      </c>
      <c r="C273" s="38"/>
      <c r="D273" s="42">
        <v>-52.17</v>
      </c>
      <c r="E273" s="44">
        <v>0</v>
      </c>
      <c r="F273" s="42">
        <v>-52.17</v>
      </c>
    </row>
    <row r="274" spans="1:6" ht="15.75">
      <c r="A274" s="44">
        <v>2210</v>
      </c>
      <c r="B274" s="44" t="s">
        <v>36</v>
      </c>
      <c r="C274" s="38"/>
      <c r="D274" s="42">
        <v>2.43</v>
      </c>
      <c r="E274" s="44">
        <v>0</v>
      </c>
      <c r="F274" s="42">
        <v>2.43</v>
      </c>
    </row>
    <row r="275" spans="1:6" ht="15.75">
      <c r="A275" s="44">
        <v>2240</v>
      </c>
      <c r="B275" s="44" t="s">
        <v>37</v>
      </c>
      <c r="C275" s="38"/>
      <c r="D275" s="42">
        <v>8</v>
      </c>
      <c r="E275" s="44">
        <v>0</v>
      </c>
      <c r="F275" s="42">
        <v>8</v>
      </c>
    </row>
    <row r="276" spans="1:6" ht="15.75">
      <c r="A276" s="44">
        <v>2270</v>
      </c>
      <c r="B276" s="44" t="s">
        <v>39</v>
      </c>
      <c r="C276" s="38"/>
      <c r="D276" s="42">
        <v>-62.6</v>
      </c>
      <c r="E276" s="44">
        <v>0</v>
      </c>
      <c r="F276" s="42">
        <v>-62.6</v>
      </c>
    </row>
    <row r="277" spans="1:6" ht="15.75">
      <c r="A277" s="44">
        <v>2271</v>
      </c>
      <c r="B277" s="44" t="s">
        <v>49</v>
      </c>
      <c r="C277" s="38"/>
      <c r="D277" s="42">
        <v>-60</v>
      </c>
      <c r="E277" s="44">
        <v>0</v>
      </c>
      <c r="F277" s="42">
        <v>-60</v>
      </c>
    </row>
    <row r="278" spans="1:6" ht="15.75">
      <c r="A278" s="44">
        <v>2273</v>
      </c>
      <c r="B278" s="44" t="s">
        <v>51</v>
      </c>
      <c r="C278" s="38"/>
      <c r="D278" s="42">
        <v>-2.6</v>
      </c>
      <c r="E278" s="44">
        <v>0</v>
      </c>
      <c r="F278" s="42">
        <v>-2.6</v>
      </c>
    </row>
    <row r="279" spans="1:6" ht="15.75">
      <c r="A279" s="37">
        <v>180109</v>
      </c>
      <c r="B279" s="37" t="s">
        <v>114</v>
      </c>
      <c r="C279" s="38"/>
      <c r="D279" s="42">
        <v>0</v>
      </c>
      <c r="E279" s="42">
        <v>-301.41</v>
      </c>
      <c r="F279" s="42">
        <v>-301.41</v>
      </c>
    </row>
    <row r="280" spans="1:6" ht="15.75">
      <c r="A280" s="44">
        <v>2000</v>
      </c>
      <c r="B280" s="44" t="s">
        <v>30</v>
      </c>
      <c r="C280" s="38"/>
      <c r="D280" s="42">
        <v>0</v>
      </c>
      <c r="E280" s="42">
        <v>-301.41</v>
      </c>
      <c r="F280" s="42">
        <v>-301.41</v>
      </c>
    </row>
    <row r="281" spans="1:6" ht="15.75">
      <c r="A281" s="44">
        <v>2200</v>
      </c>
      <c r="B281" s="44" t="s">
        <v>35</v>
      </c>
      <c r="C281" s="38"/>
      <c r="D281" s="42">
        <v>0</v>
      </c>
      <c r="E281" s="42">
        <v>-301.41</v>
      </c>
      <c r="F281" s="42">
        <v>-301.41</v>
      </c>
    </row>
    <row r="282" spans="1:6" ht="15.75">
      <c r="A282" s="44">
        <v>2280</v>
      </c>
      <c r="B282" s="44" t="s">
        <v>41</v>
      </c>
      <c r="C282" s="38"/>
      <c r="D282" s="42">
        <v>0</v>
      </c>
      <c r="E282" s="42">
        <v>-301.41</v>
      </c>
      <c r="F282" s="42">
        <v>-301.41</v>
      </c>
    </row>
    <row r="283" spans="1:6" ht="15.75">
      <c r="A283" s="44" t="s">
        <v>42</v>
      </c>
      <c r="B283" s="38"/>
      <c r="C283" s="38"/>
      <c r="D283" s="42">
        <v>0</v>
      </c>
      <c r="E283" s="42">
        <v>0</v>
      </c>
      <c r="F283" s="42">
        <v>0</v>
      </c>
    </row>
    <row r="284" spans="1:6" ht="15.75">
      <c r="A284" s="44">
        <v>2281</v>
      </c>
      <c r="B284" s="44" t="s">
        <v>101</v>
      </c>
      <c r="C284" s="38"/>
      <c r="D284" s="42">
        <v>0</v>
      </c>
      <c r="E284" s="42">
        <v>-301.41</v>
      </c>
      <c r="F284" s="42">
        <v>-301.41</v>
      </c>
    </row>
    <row r="285" spans="1:6" ht="15.75">
      <c r="A285" s="44" t="s">
        <v>102</v>
      </c>
      <c r="B285" s="38"/>
      <c r="C285" s="38"/>
      <c r="D285" s="42">
        <v>0</v>
      </c>
      <c r="E285" s="38"/>
      <c r="F285" s="42">
        <v>0</v>
      </c>
    </row>
    <row r="286" spans="1:6" ht="15.75">
      <c r="A286" s="38"/>
      <c r="B286" s="46" t="s">
        <v>115</v>
      </c>
      <c r="C286" s="38"/>
      <c r="D286" s="39">
        <v>341.2</v>
      </c>
      <c r="E286" s="37">
        <v>0</v>
      </c>
      <c r="F286" s="39">
        <v>341.2</v>
      </c>
    </row>
    <row r="287" spans="1:6" ht="15">
      <c r="A287" s="47"/>
      <c r="B287" s="7"/>
      <c r="C287" s="7"/>
      <c r="D287" s="7"/>
      <c r="E287" s="47"/>
      <c r="F287" s="47"/>
    </row>
    <row r="288" spans="1:6" ht="15.75">
      <c r="A288" s="47"/>
      <c r="B288" s="48" t="s">
        <v>116</v>
      </c>
      <c r="C288" s="48"/>
      <c r="E288" s="48" t="s">
        <v>197</v>
      </c>
      <c r="F288" s="47"/>
    </row>
  </sheetData>
  <mergeCells count="7">
    <mergeCell ref="A7:F7"/>
    <mergeCell ref="A8:F8"/>
    <mergeCell ref="B9:C9"/>
    <mergeCell ref="D1:E1"/>
    <mergeCell ref="D2:F2"/>
    <mergeCell ref="A5:F5"/>
    <mergeCell ref="A6:F6"/>
  </mergeCells>
  <printOptions/>
  <pageMargins left="0.75" right="0.75" top="1" bottom="1" header="0.5" footer="0.5"/>
  <pageSetup fitToHeight="4" fitToWidth="4"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H42"/>
  <sheetViews>
    <sheetView view="pageBreakPreview" zoomScaleSheetLayoutView="100" workbookViewId="0" topLeftCell="A2">
      <selection activeCell="B7" sqref="B7:B8"/>
    </sheetView>
  </sheetViews>
  <sheetFormatPr defaultColWidth="9.00390625" defaultRowHeight="12.75"/>
  <cols>
    <col min="1" max="1" width="8.875" style="0" customWidth="1"/>
    <col min="2" max="2" width="27.875" style="0" customWidth="1"/>
    <col min="3" max="3" width="12.625" style="0" customWidth="1"/>
    <col min="4" max="4" width="11.625" style="0" customWidth="1"/>
    <col min="5" max="5" width="12.75390625" style="0" customWidth="1"/>
    <col min="6" max="6" width="13.25390625" style="0" customWidth="1"/>
  </cols>
  <sheetData>
    <row r="1" spans="5:6" ht="12.75">
      <c r="E1" s="26" t="s">
        <v>15</v>
      </c>
      <c r="F1" s="27"/>
    </row>
    <row r="2" spans="5:6" ht="12.75">
      <c r="E2" s="26" t="s">
        <v>14</v>
      </c>
      <c r="F2" s="26"/>
    </row>
    <row r="3" spans="5:6" ht="12.75">
      <c r="E3" s="26" t="s">
        <v>16</v>
      </c>
      <c r="F3" s="26"/>
    </row>
    <row r="4" ht="31.5" customHeight="1"/>
    <row r="5" spans="1:6" ht="15.75">
      <c r="A5" s="120" t="s">
        <v>11</v>
      </c>
      <c r="B5" s="120"/>
      <c r="C5" s="120"/>
      <c r="D5" s="120"/>
      <c r="E5" s="120"/>
      <c r="F5" s="120"/>
    </row>
    <row r="6" ht="25.5" customHeight="1">
      <c r="F6" t="s">
        <v>8</v>
      </c>
    </row>
    <row r="7" spans="1:6" ht="20.25" customHeight="1">
      <c r="A7" s="123" t="s">
        <v>0</v>
      </c>
      <c r="B7" s="121" t="s">
        <v>10</v>
      </c>
      <c r="C7" s="125" t="s">
        <v>2</v>
      </c>
      <c r="D7" s="124" t="s">
        <v>9</v>
      </c>
      <c r="E7" s="123" t="s">
        <v>1</v>
      </c>
      <c r="F7" s="123"/>
    </row>
    <row r="8" spans="1:8" ht="37.5" customHeight="1">
      <c r="A8" s="123"/>
      <c r="B8" s="122"/>
      <c r="C8" s="126"/>
      <c r="D8" s="124"/>
      <c r="E8" s="20" t="s">
        <v>2</v>
      </c>
      <c r="F8" s="21" t="s">
        <v>3</v>
      </c>
      <c r="H8" s="5"/>
    </row>
    <row r="9" spans="1:6" ht="33" customHeight="1">
      <c r="A9" s="2">
        <v>200000</v>
      </c>
      <c r="B9" s="2" t="s">
        <v>4</v>
      </c>
      <c r="C9" s="28">
        <f aca="true" t="shared" si="0" ref="C9:C14">D9+E9</f>
        <v>341.2</v>
      </c>
      <c r="D9" s="28">
        <f>D10</f>
        <v>341.2</v>
      </c>
      <c r="E9" s="29">
        <v>0</v>
      </c>
      <c r="F9" s="23">
        <v>0</v>
      </c>
    </row>
    <row r="10" spans="1:6" ht="33.75" customHeight="1">
      <c r="A10" s="18">
        <v>208000</v>
      </c>
      <c r="B10" s="19" t="s">
        <v>6</v>
      </c>
      <c r="C10" s="28">
        <f t="shared" si="0"/>
        <v>341.2</v>
      </c>
      <c r="D10" s="30">
        <v>341.2</v>
      </c>
      <c r="E10" s="30">
        <v>0</v>
      </c>
      <c r="F10" s="24">
        <v>0</v>
      </c>
    </row>
    <row r="11" spans="1:6" ht="28.5" customHeight="1">
      <c r="A11" s="1">
        <v>208100</v>
      </c>
      <c r="B11" s="3" t="s">
        <v>13</v>
      </c>
      <c r="C11" s="31">
        <f t="shared" si="0"/>
        <v>341.2</v>
      </c>
      <c r="D11" s="30">
        <v>341.2</v>
      </c>
      <c r="E11" s="30">
        <v>0</v>
      </c>
      <c r="F11" s="24">
        <v>0</v>
      </c>
    </row>
    <row r="12" spans="1:6" ht="30" customHeight="1">
      <c r="A12" s="2">
        <v>600000</v>
      </c>
      <c r="B12" s="4" t="s">
        <v>5</v>
      </c>
      <c r="C12" s="28">
        <f t="shared" si="0"/>
        <v>341.2</v>
      </c>
      <c r="D12" s="28">
        <f>D13</f>
        <v>341.2</v>
      </c>
      <c r="E12" s="29">
        <v>0</v>
      </c>
      <c r="F12" s="23">
        <v>0</v>
      </c>
    </row>
    <row r="13" spans="1:6" ht="30.75" customHeight="1">
      <c r="A13" s="18">
        <v>602000</v>
      </c>
      <c r="B13" s="19" t="s">
        <v>7</v>
      </c>
      <c r="C13" s="31">
        <f t="shared" si="0"/>
        <v>341.2</v>
      </c>
      <c r="D13" s="30">
        <v>341.2</v>
      </c>
      <c r="E13" s="30">
        <v>0</v>
      </c>
      <c r="F13" s="24">
        <v>0</v>
      </c>
    </row>
    <row r="14" spans="1:6" ht="30.75" customHeight="1">
      <c r="A14" s="6">
        <v>602100</v>
      </c>
      <c r="B14" s="3" t="s">
        <v>13</v>
      </c>
      <c r="C14" s="31">
        <f t="shared" si="0"/>
        <v>341.2</v>
      </c>
      <c r="D14" s="30">
        <v>341.2</v>
      </c>
      <c r="E14" s="30">
        <v>0</v>
      </c>
      <c r="F14" s="24">
        <v>0</v>
      </c>
    </row>
    <row r="16" spans="2:5" ht="24.75" customHeight="1">
      <c r="B16" s="25" t="s">
        <v>196</v>
      </c>
      <c r="C16" s="25"/>
      <c r="D16" s="25"/>
      <c r="E16" s="25"/>
    </row>
    <row r="17" ht="27.75" customHeight="1"/>
    <row r="19" spans="2:5" ht="12.75">
      <c r="B19" s="22"/>
      <c r="E19" s="22"/>
    </row>
    <row r="20" spans="1:6" ht="30" customHeight="1">
      <c r="A20" s="119" t="s">
        <v>12</v>
      </c>
      <c r="B20" s="119"/>
      <c r="C20" s="119"/>
      <c r="D20" s="119"/>
      <c r="E20" s="119"/>
      <c r="F20" s="119"/>
    </row>
    <row r="21" spans="1:6" ht="24.75" customHeight="1">
      <c r="A21" s="119"/>
      <c r="B21" s="119"/>
      <c r="C21" s="119"/>
      <c r="D21" s="119"/>
      <c r="E21" s="119"/>
      <c r="F21" s="119"/>
    </row>
    <row r="22" spans="1:6" ht="12.75">
      <c r="A22" s="119"/>
      <c r="B22" s="119"/>
      <c r="C22" s="119"/>
      <c r="D22" s="119"/>
      <c r="E22" s="119"/>
      <c r="F22" s="119"/>
    </row>
    <row r="23" spans="1:6" ht="12.75">
      <c r="A23" s="119"/>
      <c r="B23" s="119"/>
      <c r="C23" s="119"/>
      <c r="D23" s="119"/>
      <c r="E23" s="119"/>
      <c r="F23" s="119"/>
    </row>
    <row r="24" spans="1:6" ht="12.75">
      <c r="A24" s="119"/>
      <c r="B24" s="119"/>
      <c r="C24" s="119"/>
      <c r="D24" s="119"/>
      <c r="E24" s="119"/>
      <c r="F24" s="119"/>
    </row>
    <row r="25" spans="1:6" ht="15.75">
      <c r="A25" s="128"/>
      <c r="B25" s="128"/>
      <c r="C25" s="128"/>
      <c r="D25" s="128"/>
      <c r="E25" s="128"/>
      <c r="F25" s="128"/>
    </row>
    <row r="26" spans="1:6" ht="12.75">
      <c r="A26" s="7"/>
      <c r="B26" s="7"/>
      <c r="C26" s="7"/>
      <c r="D26" s="7"/>
      <c r="E26" s="7"/>
      <c r="F26" s="7"/>
    </row>
    <row r="27" spans="1:6" ht="20.25" customHeight="1">
      <c r="A27" s="129"/>
      <c r="B27" s="129"/>
      <c r="C27" s="8"/>
      <c r="D27" s="130"/>
      <c r="E27" s="129"/>
      <c r="F27" s="129"/>
    </row>
    <row r="28" spans="1:6" ht="41.25" customHeight="1">
      <c r="A28" s="129"/>
      <c r="B28" s="129"/>
      <c r="C28" s="8"/>
      <c r="D28" s="130"/>
      <c r="E28" s="8"/>
      <c r="F28" s="9"/>
    </row>
    <row r="29" spans="1:6" ht="27" customHeight="1">
      <c r="A29" s="5"/>
      <c r="B29" s="5"/>
      <c r="C29" s="5"/>
      <c r="D29" s="10"/>
      <c r="E29" s="10"/>
      <c r="F29" s="10"/>
    </row>
    <row r="30" spans="1:6" ht="36" customHeight="1">
      <c r="A30" s="7"/>
      <c r="B30" s="11"/>
      <c r="C30" s="11"/>
      <c r="D30" s="12"/>
      <c r="E30" s="12"/>
      <c r="F30" s="12"/>
    </row>
    <row r="31" spans="1:6" ht="52.5" customHeight="1">
      <c r="A31" s="7"/>
      <c r="B31" s="11"/>
      <c r="C31" s="11"/>
      <c r="D31" s="12"/>
      <c r="E31" s="12"/>
      <c r="F31" s="12"/>
    </row>
    <row r="32" spans="1:6" ht="33" customHeight="1">
      <c r="A32" s="7"/>
      <c r="B32" s="13"/>
      <c r="C32" s="13"/>
      <c r="D32" s="10"/>
      <c r="E32" s="14"/>
      <c r="F32" s="14"/>
    </row>
    <row r="33" spans="1:6" ht="30.75" customHeight="1">
      <c r="A33" s="5"/>
      <c r="B33" s="15"/>
      <c r="C33" s="15"/>
      <c r="D33" s="10"/>
      <c r="E33" s="10"/>
      <c r="F33" s="10"/>
    </row>
    <row r="34" spans="1:6" ht="29.25" customHeight="1">
      <c r="A34" s="16"/>
      <c r="B34" s="17"/>
      <c r="C34" s="17"/>
      <c r="D34" s="12"/>
      <c r="E34" s="12"/>
      <c r="F34" s="12"/>
    </row>
    <row r="35" spans="1:6" ht="56.25" customHeight="1">
      <c r="A35" s="7"/>
      <c r="B35" s="11"/>
      <c r="C35" s="11"/>
      <c r="D35" s="12"/>
      <c r="E35" s="12"/>
      <c r="F35" s="12"/>
    </row>
    <row r="36" spans="1:6" ht="30" customHeight="1">
      <c r="A36" s="7"/>
      <c r="B36" s="13"/>
      <c r="C36" s="13"/>
      <c r="D36" s="10"/>
      <c r="E36" s="14"/>
      <c r="F36" s="14"/>
    </row>
    <row r="37" spans="1:6" ht="27" customHeight="1">
      <c r="A37" s="7"/>
      <c r="B37" s="7"/>
      <c r="C37" s="7"/>
      <c r="D37" s="7"/>
      <c r="E37" s="7"/>
      <c r="F37" s="7"/>
    </row>
    <row r="38" spans="1:6" ht="12.75">
      <c r="A38" s="127"/>
      <c r="B38" s="127"/>
      <c r="C38" s="127"/>
      <c r="D38" s="127"/>
      <c r="E38" s="127"/>
      <c r="F38" s="127"/>
    </row>
    <row r="39" spans="1:6" ht="12.75">
      <c r="A39" s="7"/>
      <c r="B39" s="7"/>
      <c r="C39" s="7"/>
      <c r="D39" s="7"/>
      <c r="E39" s="7"/>
      <c r="F39" s="7"/>
    </row>
    <row r="40" spans="1:6" ht="34.5" customHeight="1">
      <c r="A40" s="127"/>
      <c r="B40" s="127"/>
      <c r="C40" s="127"/>
      <c r="D40" s="127"/>
      <c r="E40" s="127"/>
      <c r="F40" s="127"/>
    </row>
    <row r="41" spans="1:6" ht="12.75">
      <c r="A41" s="7"/>
      <c r="B41" s="7"/>
      <c r="C41" s="7"/>
      <c r="D41" s="7"/>
      <c r="E41" s="7"/>
      <c r="F41" s="7"/>
    </row>
    <row r="42" spans="1:6" ht="12.75">
      <c r="A42" s="7"/>
      <c r="B42" s="7"/>
      <c r="C42" s="7"/>
      <c r="D42" s="7"/>
      <c r="E42" s="7"/>
      <c r="F42" s="7"/>
    </row>
  </sheetData>
  <mergeCells count="18">
    <mergeCell ref="A21:F21"/>
    <mergeCell ref="A22:F22"/>
    <mergeCell ref="A23:F23"/>
    <mergeCell ref="A24:F24"/>
    <mergeCell ref="A40:F40"/>
    <mergeCell ref="A25:F25"/>
    <mergeCell ref="A27:A28"/>
    <mergeCell ref="B27:B28"/>
    <mergeCell ref="D27:D28"/>
    <mergeCell ref="E27:F27"/>
    <mergeCell ref="A38:F38"/>
    <mergeCell ref="A20:F20"/>
    <mergeCell ref="A5:F5"/>
    <mergeCell ref="B7:B8"/>
    <mergeCell ref="A7:A8"/>
    <mergeCell ref="D7:D8"/>
    <mergeCell ref="E7:F7"/>
    <mergeCell ref="C7:C8"/>
  </mergeCells>
  <printOptions/>
  <pageMargins left="0.75" right="0.75" top="1" bottom="1" header="0.5" footer="0.5"/>
  <pageSetup horizontalDpi="600" verticalDpi="600" orientation="portrait" paperSize="9" r:id="rId1"/>
  <rowBreaks count="1" manualBreakCount="1">
    <brk id="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Жукова </cp:lastModifiedBy>
  <cp:lastPrinted>2015-12-07T11:19:48Z</cp:lastPrinted>
  <dcterms:created xsi:type="dcterms:W3CDTF">2006-01-31T08:35:05Z</dcterms:created>
  <dcterms:modified xsi:type="dcterms:W3CDTF">2015-12-07T11:24:53Z</dcterms:modified>
  <cp:category/>
  <cp:version/>
  <cp:contentType/>
  <cp:contentStatus/>
</cp:coreProperties>
</file>